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 activeTab="1"/>
  </bookViews>
  <sheets>
    <sheet name="Balanço Patrimonial 4T13" sheetId="1" r:id="rId1"/>
    <sheet name="DRE 4T13" sheetId="4" r:id="rId2"/>
    <sheet name="DMPL 4T13" sheetId="2" r:id="rId3"/>
  </sheets>
  <externalReferences>
    <externalReference r:id="rId4"/>
    <externalReference r:id="rId5"/>
    <externalReference r:id="rId6"/>
  </externalReferences>
  <definedNames>
    <definedName name="__DAT1" localSheetId="1">#REF!</definedName>
    <definedName name="__DAT1">#REF!</definedName>
    <definedName name="__DAT2">#REF!</definedName>
    <definedName name="__DAT3">#REF!</definedName>
    <definedName name="__DAT4">#REF!</definedName>
    <definedName name="__DAT5">#REF!</definedName>
    <definedName name="_DAT1">#REF!</definedName>
    <definedName name="_DAT2">#REF!</definedName>
    <definedName name="_DAT3">#REF!</definedName>
    <definedName name="_DAT4">#REF!</definedName>
    <definedName name="_DAT5">#REF!</definedName>
    <definedName name="África_Sul_against" localSheetId="1">#REF!,#REF!,#REF!</definedName>
    <definedName name="África_Sul_against">#REF!,#REF!,#REF!</definedName>
    <definedName name="África_Sul_played">#REF!,#REF!,#REF!</definedName>
    <definedName name="Alemanha_against">#REF!,#REF!,#REF!</definedName>
    <definedName name="Alemanha_played">#REF!,#REF!,#REF!</definedName>
    <definedName name="AMANDA">#REF!,#REF!,#REF!</definedName>
    <definedName name="Ano">#REF!</definedName>
    <definedName name="Arábia_Saudita_against">#REF!,#REF!,#REF!</definedName>
    <definedName name="Arábia_Saudita_played">#REF!,#REF!,#REF!</definedName>
    <definedName name="_xlnm.Print_Area">#REF!</definedName>
    <definedName name="Argentina_against">#REF!,#REF!,#REF!</definedName>
    <definedName name="Argentina_played">#REF!,#REF!,#REF!</definedName>
    <definedName name="AS2DocOpenMode" hidden="1">"AS2DocumentEdit"</definedName>
    <definedName name="AS2ReportLS" hidden="1">1</definedName>
    <definedName name="AS2SyncStepLS" hidden="1">0</definedName>
    <definedName name="AS2TickmarkLS" hidden="1">#REF!</definedName>
    <definedName name="AS2VersionLS" hidden="1">300</definedName>
    <definedName name="Bélgica_against">#REF!,#REF!,#REF!</definedName>
    <definedName name="Bélgica_played">#REF!,#REF!,#REF!</definedName>
    <definedName name="BG_Del" hidden="1">15</definedName>
    <definedName name="BG_Ins" hidden="1">4</definedName>
    <definedName name="BG_Mod" hidden="1">6</definedName>
    <definedName name="Brasil_against">#REF!,#REF!,#REF!</definedName>
    <definedName name="Brasil_played">#REF!,#REF!,#REF!</definedName>
    <definedName name="Camarões_against">#REF!,#REF!,#REF!</definedName>
    <definedName name="Camarões_played">#REF!,#REF!,#REF!</definedName>
    <definedName name="capa">[1]Capa!#REF!</definedName>
    <definedName name="China_against" localSheetId="1">#REF!,#REF!,#REF!</definedName>
    <definedName name="China_against">#REF!,#REF!,#REF!</definedName>
    <definedName name="China_played">#REF!,#REF!,#REF!</definedName>
    <definedName name="Coreia_against">#REF!,#REF!,#REF!</definedName>
    <definedName name="Coreia_played">#REF!,#REF!,#REF!</definedName>
    <definedName name="Costa_Rica_against">#REF!,#REF!,#REF!</definedName>
    <definedName name="Costa_Rica_played">#REF!,#REF!,#REF!</definedName>
    <definedName name="Croácia_against">#REF!,#REF!,#REF!</definedName>
    <definedName name="Croácia_played">#REF!,#REF!,#REF!</definedName>
    <definedName name="DEmonstração">[2]Plan2!$A$1</definedName>
    <definedName name="Dinamarca_against" localSheetId="1">#REF!,#REF!,#REF!</definedName>
    <definedName name="Dinamarca_against">#REF!,#REF!,#REF!</definedName>
    <definedName name="Dinamarca_played">#REF!,#REF!,#REF!</definedName>
    <definedName name="Equador_against">#REF!,#REF!,#REF!</definedName>
    <definedName name="Equador_played">#REF!,#REF!,#REF!</definedName>
    <definedName name="Eslovénia_against">#REF!,#REF!,#REF!</definedName>
    <definedName name="Eslovénia_played">#REF!,#REF!,#REF!</definedName>
    <definedName name="Espanha_against">#REF!,#REF!,#REF!</definedName>
    <definedName name="Espanha_played">#REF!,#REF!,#REF!</definedName>
    <definedName name="EUA_against">#REF!,#REF!,#REF!</definedName>
    <definedName name="EUA_played">#REF!,#REF!,#REF!</definedName>
    <definedName name="feriados">#REF!</definedName>
    <definedName name="fonte">'[1]FRAUDE POR AGT'!$A$1</definedName>
    <definedName name="França_against" localSheetId="1">#REF!,#REF!,#REF!</definedName>
    <definedName name="França_against">#REF!,#REF!,#REF!</definedName>
    <definedName name="França_played">#REF!,#REF!,#REF!</definedName>
    <definedName name="Inglaterra_against">#REF!,#REF!,#REF!</definedName>
    <definedName name="Inglaterra_played">#REF!,#REF!,#REF!</definedName>
    <definedName name="Irlanda_against">#REF!,#REF!,#REF!</definedName>
    <definedName name="Irlanda_played">#REF!,#REF!,#REF!</definedName>
    <definedName name="Itália_against">#REF!,#REF!,#REF!</definedName>
    <definedName name="Itália_played">#REF!,#REF!,#REF!</definedName>
    <definedName name="Japão_against">#REF!,#REF!,#REF!</definedName>
    <definedName name="Japão_played">#REF!,#REF!,#REF!</definedName>
    <definedName name="México_against">#REF!,#REF!,#REF!</definedName>
    <definedName name="México_played">#REF!,#REF!,#REF!</definedName>
    <definedName name="Nigéria_against">#REF!,#REF!,#REF!</definedName>
    <definedName name="Nigéria_played">#REF!,#REF!,#REF!</definedName>
    <definedName name="O">#REF!,#REF!,#REF!</definedName>
    <definedName name="p">#REF!</definedName>
    <definedName name="Paraguai_against">#REF!,#REF!,#REF!</definedName>
    <definedName name="Paraguai_played">#REF!,#REF!,#REF!</definedName>
    <definedName name="Polónia_against">#REF!,#REF!,#REF!</definedName>
    <definedName name="Polónia_played">#REF!,#REF!,#REF!</definedName>
    <definedName name="Portugal_against">#REF!,#REF!,#REF!</definedName>
    <definedName name="Portugal_played">#REF!,#REF!,#REF!</definedName>
    <definedName name="resumo">[1]Junho!$A$1</definedName>
    <definedName name="Rússia_against" localSheetId="1">#REF!,#REF!,#REF!</definedName>
    <definedName name="Rússia_against">#REF!,#REF!,#REF!</definedName>
    <definedName name="Rússia_played">#REF!,#REF!,#REF!</definedName>
    <definedName name="semana1">'[1]01 A 07'!$A$2</definedName>
    <definedName name="Semana2">'[1]08 A 14'!$A$1</definedName>
    <definedName name="semana3">'[1]15 A 21'!$A$1</definedName>
    <definedName name="semana4">'[1]22 A 28'!$A$1</definedName>
    <definedName name="semana5" localSheetId="1">#REF!</definedName>
    <definedName name="semana5">#REF!</definedName>
    <definedName name="Senegal_against" localSheetId="1">#REF!,#REF!,#REF!</definedName>
    <definedName name="Senegal_against">#REF!,#REF!,#REF!</definedName>
    <definedName name="Senegal_played">#REF!,#REF!,#REF!</definedName>
    <definedName name="Staff">'[1]Eficiencia Colaborador'!$A$3</definedName>
    <definedName name="Suécia_against" localSheetId="1">#REF!,#REF!,#REF!</definedName>
    <definedName name="Suécia_against">#REF!,#REF!,#REF!</definedName>
    <definedName name="Suécia_played">#REF!,#REF!,#REF!</definedName>
    <definedName name="TEST0">#REF!</definedName>
    <definedName name="TESTHKEY">#REF!</definedName>
    <definedName name="TESTKEYS">#REF!</definedName>
    <definedName name="TESTVKEY">#REF!</definedName>
    <definedName name="TextRefCopyRangeCount" hidden="1">1</definedName>
    <definedName name="Tunísia_against">#REF!,#REF!,#REF!</definedName>
    <definedName name="Tunísia_played">#REF!,#REF!,#REF!</definedName>
    <definedName name="Turquia_against">#REF!,#REF!,#REF!</definedName>
    <definedName name="Turquia_played">#REF!,#REF!,#REF!</definedName>
    <definedName name="Uruguai_against">#REF!,#REF!,#REF!</definedName>
    <definedName name="Uruguai_played">#REF!,#REF!,#REF!</definedName>
    <definedName name="VRG">#REF!</definedName>
    <definedName name="VRG..">#REF!</definedName>
    <definedName name="XREF_COLUMN_1" hidden="1">#REF!</definedName>
    <definedName name="XREF_COLUMN_2" hidden="1">'[3]F-2 ANÁLISE'!#REF!</definedName>
    <definedName name="XRefActiveRow" localSheetId="1" hidden="1">#REF!</definedName>
    <definedName name="XRefActiveRow" hidden="1">#REF!</definedName>
    <definedName name="XRefColumnsCount" hidden="1">2</definedName>
    <definedName name="XRefCopy1" hidden="1">#REF!</definedName>
    <definedName name="XRefCopy1Row" hidden="1">#REF!</definedName>
    <definedName name="XRefCopy2" hidden="1">#REF!</definedName>
    <definedName name="XRefCopy2Row" hidden="1">#REF!</definedName>
    <definedName name="XRefCopy3" hidden="1">#REF!</definedName>
    <definedName name="XRefCopy3Row" hidden="1">#REF!</definedName>
    <definedName name="XRefCopyRangeCount" hidden="1">2</definedName>
    <definedName name="XRefPaste1Row" hidden="1">#REF!</definedName>
    <definedName name="XRefPaste2Row" hidden="1">#REF!</definedName>
    <definedName name="XRefPasteRangeCount" hidden="1">2</definedName>
  </definedNames>
  <calcPr calcId="145621"/>
</workbook>
</file>

<file path=xl/calcChain.xml><?xml version="1.0" encoding="utf-8"?>
<calcChain xmlns="http://schemas.openxmlformats.org/spreadsheetml/2006/main">
  <c r="F36" i="4" l="1"/>
  <c r="B36" i="4"/>
  <c r="D36" i="4"/>
  <c r="H36" i="4"/>
  <c r="H34" i="4"/>
  <c r="F34" i="4"/>
  <c r="B34" i="4"/>
  <c r="D34" i="4"/>
  <c r="B29" i="4"/>
  <c r="D29" i="4"/>
  <c r="F29" i="4"/>
  <c r="H29" i="4"/>
  <c r="H25" i="4"/>
  <c r="F25" i="4"/>
  <c r="D25" i="4"/>
  <c r="B25" i="4"/>
  <c r="B19" i="4"/>
  <c r="D19" i="4"/>
  <c r="F19" i="4"/>
  <c r="H19" i="4"/>
  <c r="H17" i="4"/>
  <c r="F17" i="4"/>
  <c r="D17" i="4"/>
  <c r="B17" i="4"/>
  <c r="B11" i="4"/>
  <c r="D11" i="4"/>
  <c r="F11" i="4"/>
  <c r="H11" i="4"/>
  <c r="H8" i="4"/>
  <c r="F8" i="4"/>
  <c r="B8" i="4"/>
  <c r="D8" i="4"/>
</calcChain>
</file>

<file path=xl/sharedStrings.xml><?xml version="1.0" encoding="utf-8"?>
<sst xmlns="http://schemas.openxmlformats.org/spreadsheetml/2006/main" count="127" uniqueCount="91">
  <si>
    <t>VRG Linhas Aéreas S.A.</t>
  </si>
  <si>
    <t>Balanço Patrimonial em R$ mil</t>
  </si>
  <si>
    <t>Data-base: 31.12.2013</t>
  </si>
  <si>
    <t>ATIVO</t>
  </si>
  <si>
    <t>PASSIVO</t>
  </si>
  <si>
    <t>Circulante:</t>
  </si>
  <si>
    <t>Caixa e equivalentes de caixa</t>
  </si>
  <si>
    <t>Empréstimos e financiamentos</t>
  </si>
  <si>
    <t>Aplicações financeiras</t>
  </si>
  <si>
    <t>Fornecedores</t>
  </si>
  <si>
    <t>Caixa restrito</t>
  </si>
  <si>
    <t xml:space="preserve">                   -   </t>
  </si>
  <si>
    <t>Obrigações trabalhistas</t>
  </si>
  <si>
    <t>Contas a receber</t>
  </si>
  <si>
    <t>Obrigações fiscais</t>
  </si>
  <si>
    <t>Estoques</t>
  </si>
  <si>
    <t>Taxas e tarifas aeroportuárias</t>
  </si>
  <si>
    <t>Impostos a recuperar</t>
  </si>
  <si>
    <t>Transportes a executar</t>
  </si>
  <si>
    <t>Despesas antecipadas</t>
  </si>
  <si>
    <t>Programa de milhagem</t>
  </si>
  <si>
    <t>Depósitos</t>
  </si>
  <si>
    <t>Adiantamentos de clientes</t>
  </si>
  <si>
    <t>Direitos com operações de derivativos</t>
  </si>
  <si>
    <t>Provisões</t>
  </si>
  <si>
    <t>Outros créditos e valores</t>
  </si>
  <si>
    <t>Obrigações com operações de derivativos</t>
  </si>
  <si>
    <t xml:space="preserve"> -   </t>
  </si>
  <si>
    <t>Total do Ativo Circulante</t>
  </si>
  <si>
    <t>Outras obrigações</t>
  </si>
  <si>
    <t>Não circulante:</t>
  </si>
  <si>
    <t xml:space="preserve">Impostos diferidos </t>
  </si>
  <si>
    <t>-</t>
  </si>
  <si>
    <t>Créditos com empresas relacionadas</t>
  </si>
  <si>
    <t>Investimentos</t>
  </si>
  <si>
    <t>Obrigações com empresas relacionadas</t>
  </si>
  <si>
    <t>Imobilizado</t>
  </si>
  <si>
    <t>Intangível</t>
  </si>
  <si>
    <t>Provisão para perda em investimentos</t>
  </si>
  <si>
    <t>Total do Ativo não Circulante</t>
  </si>
  <si>
    <t xml:space="preserve"> Total do Ativo</t>
  </si>
  <si>
    <t>Patrimônio líquido:</t>
  </si>
  <si>
    <t>Capital social</t>
  </si>
  <si>
    <t>Adiantamento para futuro aumento de capital</t>
  </si>
  <si>
    <t>Reservas de capital</t>
  </si>
  <si>
    <t>Ajustes de avaliação patrimonial</t>
  </si>
  <si>
    <t>Prejuízos acumulados</t>
  </si>
  <si>
    <t>Total do passivo e patrimônio líquido</t>
  </si>
  <si>
    <t>Demonstração das Mutações do Patrimônio Líquido em R$ mil</t>
  </si>
  <si>
    <t>Movimentação Trimestral</t>
  </si>
  <si>
    <t>Reservas de Capital</t>
  </si>
  <si>
    <t>Ajustes de Avaliação Patrimonial</t>
  </si>
  <si>
    <t>Capital Social</t>
  </si>
  <si>
    <t>Reserva Especial de 
Ágio na Incorporação</t>
  </si>
  <si>
    <t>Reserva Especial de Ágio na Subscrição</t>
  </si>
  <si>
    <r>
      <t xml:space="preserve">Resultado Não Realizado de </t>
    </r>
    <r>
      <rPr>
        <b/>
        <i/>
        <sz val="10"/>
        <rFont val="Calibri"/>
        <family val="2"/>
        <scheme val="minor"/>
      </rPr>
      <t>Hedge</t>
    </r>
  </si>
  <si>
    <t>Prejuízos 
Acumulados</t>
  </si>
  <si>
    <t>Total 
Patrimônio Liquido</t>
  </si>
  <si>
    <t>Saldo em 31 de dezembro de 2012</t>
  </si>
  <si>
    <t>Outros Resultados Abrangentes, Liquidos</t>
  </si>
  <si>
    <t>Aumento de Capital</t>
  </si>
  <si>
    <t>Prejuizo Líquido do Período</t>
  </si>
  <si>
    <t>Saldo em 31 de Março de 2013</t>
  </si>
  <si>
    <t>Saldo em 30 de Junho de 2013</t>
  </si>
  <si>
    <t>Saldo em 30 de Setembro de 2013</t>
  </si>
  <si>
    <t>Movimentação Acumulada</t>
  </si>
  <si>
    <t>Demonstração do Resultado por Trimestre - ANAC (em R$ mil)</t>
  </si>
  <si>
    <t>Receita Líquida:</t>
  </si>
  <si>
    <t>Transporte de Passageiros</t>
  </si>
  <si>
    <t>Transporte de Cargas e Outros</t>
  </si>
  <si>
    <t>Custo dos Serviços Prestados</t>
  </si>
  <si>
    <t>Lucro Bruto</t>
  </si>
  <si>
    <t>Despesas Operacionais:</t>
  </si>
  <si>
    <t>Despesas Comerciais</t>
  </si>
  <si>
    <t>Despesas Administrativas</t>
  </si>
  <si>
    <t>Outras Despesas e Receitas Operacionais</t>
  </si>
  <si>
    <t>Resultado Operacional Antes do Resultado Financeiro</t>
  </si>
  <si>
    <t>Resultado Financeiro:</t>
  </si>
  <si>
    <t>Receitas Financeiras</t>
  </si>
  <si>
    <t>Despesa Financeira</t>
  </si>
  <si>
    <t>Variação Cambial Líquida</t>
  </si>
  <si>
    <t xml:space="preserve">Resultado de Equivalência Patrimonial </t>
  </si>
  <si>
    <t>Prejuízo Antes do Imposto de Renda e Contribuição Social</t>
  </si>
  <si>
    <t>Imposto de Renda e Contribuição Social:</t>
  </si>
  <si>
    <t>Corrente</t>
  </si>
  <si>
    <t>Diferido</t>
  </si>
  <si>
    <t>Resultado Líquido do Exercício</t>
  </si>
  <si>
    <t>TRÊS MESES FINDOS EM</t>
  </si>
  <si>
    <t>ACUMULADO</t>
  </si>
  <si>
    <t>31.12.2013</t>
  </si>
  <si>
    <t>31.12.2012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</si>
</sst>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-* #,##0_-;\-* #,##0_-;_-* &quot;-&quot;??_-;_-@_-"/>
    <numFmt numFmtId="165" formatCode="General_)"/>
    <numFmt numFmtId="166" formatCode="dd\-mmm\-yy"/>
    <numFmt numFmtId="167" formatCode="_(* #,##0.00_);_(* \(#,##0.00\);_(* &quot;-&quot;??_);_(@_)"/>
    <numFmt numFmtId="168" formatCode="_(&quot;R$ &quot;* #,##0.00_);_(&quot;R$ &quot;* \(#,##0.00\);_(&quot;R$ &quot;* &quot;-&quot;??_);_(@_)"/>
    <numFmt numFmtId="169" formatCode="\$#,##0\ ;\(\$#,##0\)"/>
    <numFmt numFmtId="170" formatCode="_([$€]* #,##0.00_);_([$€]* \(#,##0.00\);_([$€]* &quot;-&quot;??_);_(@_)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Courier"/>
      <family val="3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name val="Times New Roman"/>
      <family val="1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sz val="12"/>
      <name val="Times New Roman"/>
      <family val="1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13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12"/>
      <color indexed="8"/>
      <name val="Arial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08">
    <xf numFmtId="0" fontId="0" fillId="0" borderId="0"/>
    <xf numFmtId="43" fontId="1" fillId="0" borderId="0" applyFont="0" applyFill="0" applyBorder="0" applyAlignment="0" applyProtection="0"/>
    <xf numFmtId="165" fontId="9" fillId="0" borderId="0"/>
    <xf numFmtId="0" fontId="9" fillId="0" borderId="0"/>
    <xf numFmtId="0" fontId="9" fillId="0" borderId="0"/>
    <xf numFmtId="165" fontId="9" fillId="0" borderId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166" fontId="12" fillId="0" borderId="0">
      <alignment horizontal="center" vertical="center"/>
    </xf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5" fillId="22" borderId="6" applyNumberFormat="0" applyAlignment="0" applyProtection="0"/>
    <xf numFmtId="0" fontId="15" fillId="22" borderId="6" applyNumberFormat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6" fillId="23" borderId="7" applyNumberFormat="0" applyAlignment="0" applyProtection="0"/>
    <xf numFmtId="167" fontId="18" fillId="0" borderId="0" applyFont="0" applyFill="0" applyBorder="0" applyAlignment="0" applyProtection="0"/>
    <xf numFmtId="3" fontId="19" fillId="0" borderId="0" applyFont="0" applyFill="0" applyBorder="0" applyAlignment="0" applyProtection="0"/>
    <xf numFmtId="168" fontId="18" fillId="0" borderId="0" applyFont="0" applyFill="0" applyBorder="0" applyAlignment="0" applyProtection="0"/>
    <xf numFmtId="169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20" fillId="9" borderId="6" applyNumberFormat="0" applyAlignment="0" applyProtection="0"/>
    <xf numFmtId="0" fontId="20" fillId="9" borderId="6" applyNumberFormat="0" applyAlignment="0" applyProtection="0"/>
    <xf numFmtId="170" fontId="18" fillId="0" borderId="0" applyFont="0" applyFill="0" applyBorder="0" applyAlignment="0" applyProtection="0"/>
    <xf numFmtId="0" fontId="21" fillId="0" borderId="0" applyNumberFormat="0" applyFill="0" applyBorder="0" applyAlignment="0" applyProtection="0"/>
    <xf numFmtId="2" fontId="19" fillId="0" borderId="0" applyFont="0" applyFill="0" applyBorder="0" applyAlignment="0" applyProtection="0"/>
    <xf numFmtId="0" fontId="14" fillId="6" borderId="0" applyNumberFormat="0" applyBorder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13" fillId="5" borderId="0" applyNumberFormat="0" applyBorder="0" applyAlignment="0" applyProtection="0"/>
    <xf numFmtId="0" fontId="20" fillId="9" borderId="6" applyNumberFormat="0" applyAlignment="0" applyProtection="0"/>
    <xf numFmtId="0" fontId="17" fillId="0" borderId="8" applyNumberFormat="0" applyFill="0" applyAlignment="0" applyProtection="0"/>
    <xf numFmtId="168" fontId="18" fillId="0" borderId="0" applyFont="0" applyFill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26" fillId="0" borderId="0"/>
    <xf numFmtId="0" fontId="18" fillId="0" borderId="0"/>
    <xf numFmtId="0" fontId="27" fillId="0" borderId="0" applyNumberForma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0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25" borderId="12" applyNumberFormat="0" applyFont="0" applyAlignment="0" applyProtection="0"/>
    <xf numFmtId="0" fontId="10" fillId="25" borderId="12" applyNumberFormat="0" applyFont="0" applyAlignment="0" applyProtection="0"/>
    <xf numFmtId="0" fontId="1" fillId="2" borderId="1" applyNumberFormat="0" applyFont="0" applyAlignment="0" applyProtection="0"/>
    <xf numFmtId="0" fontId="18" fillId="25" borderId="12" applyNumberFormat="0" applyFont="0" applyAlignment="0" applyProtection="0"/>
    <xf numFmtId="0" fontId="18" fillId="25" borderId="12" applyNumberFormat="0" applyFont="0" applyAlignment="0" applyProtection="0"/>
    <xf numFmtId="0" fontId="28" fillId="22" borderId="13" applyNumberFormat="0" applyAlignment="0" applyProtection="0"/>
    <xf numFmtId="40" fontId="29" fillId="26" borderId="0">
      <alignment horizontal="right"/>
    </xf>
    <xf numFmtId="0" fontId="30" fillId="26" borderId="0">
      <alignment horizontal="right"/>
    </xf>
    <xf numFmtId="0" fontId="31" fillId="26" borderId="14"/>
    <xf numFmtId="0" fontId="31" fillId="0" borderId="0" applyBorder="0">
      <alignment horizontal="centerContinuous"/>
    </xf>
    <xf numFmtId="0" fontId="32" fillId="0" borderId="0" applyBorder="0">
      <alignment horizontal="centerContinuous"/>
    </xf>
    <xf numFmtId="0" fontId="28" fillId="22" borderId="13" applyNumberFormat="0" applyAlignment="0" applyProtection="0"/>
    <xf numFmtId="0" fontId="18" fillId="0" borderId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8" fillId="22" borderId="13" applyNumberFormat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9" fillId="0" borderId="15" applyNumberFormat="0" applyFont="0" applyFill="0" applyAlignment="0" applyProtection="0"/>
    <xf numFmtId="0" fontId="36" fillId="0" borderId="16" applyNumberFormat="0" applyFill="0" applyAlignment="0" applyProtection="0"/>
    <xf numFmtId="0" fontId="19" fillId="0" borderId="15" applyNumberFormat="0" applyFont="0" applyFill="0" applyAlignment="0" applyProtection="0"/>
    <xf numFmtId="43" fontId="1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63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14" fontId="4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164" fontId="4" fillId="0" borderId="0" xfId="1" applyNumberFormat="1" applyFont="1" applyFill="1" applyAlignment="1">
      <alignment horizontal="right" vertical="center" wrapText="1"/>
    </xf>
    <xf numFmtId="164" fontId="3" fillId="0" borderId="0" xfId="1" applyNumberFormat="1" applyFont="1" applyFill="1" applyAlignment="1">
      <alignment wrapText="1"/>
    </xf>
    <xf numFmtId="164" fontId="5" fillId="0" borderId="0" xfId="1" applyNumberFormat="1" applyFont="1" applyFill="1" applyAlignment="1">
      <alignment horizontal="right" vertical="center" wrapText="1"/>
    </xf>
    <xf numFmtId="164" fontId="3" fillId="0" borderId="0" xfId="1" applyNumberFormat="1" applyFont="1" applyFill="1"/>
    <xf numFmtId="164" fontId="5" fillId="0" borderId="0" xfId="1" applyNumberFormat="1" applyFont="1" applyFill="1" applyAlignment="1">
      <alignment horizontal="left" vertical="center" wrapText="1"/>
    </xf>
    <xf numFmtId="164" fontId="4" fillId="0" borderId="2" xfId="1" applyNumberFormat="1" applyFont="1" applyFill="1" applyBorder="1" applyAlignment="1">
      <alignment horizontal="right" vertical="center" wrapText="1"/>
    </xf>
    <xf numFmtId="164" fontId="5" fillId="0" borderId="2" xfId="1" applyNumberFormat="1" applyFont="1" applyFill="1" applyBorder="1" applyAlignment="1">
      <alignment horizontal="right" vertical="center" wrapText="1"/>
    </xf>
    <xf numFmtId="164" fontId="4" fillId="0" borderId="0" xfId="1" applyNumberFormat="1" applyFont="1" applyFill="1" applyBorder="1" applyAlignment="1">
      <alignment horizontal="right" vertical="center" wrapText="1"/>
    </xf>
    <xf numFmtId="164" fontId="3" fillId="0" borderId="0" xfId="1" applyNumberFormat="1" applyFont="1" applyFill="1" applyBorder="1" applyAlignment="1">
      <alignment wrapText="1"/>
    </xf>
    <xf numFmtId="164" fontId="5" fillId="0" borderId="0" xfId="1" applyNumberFormat="1" applyFont="1" applyFill="1" applyBorder="1" applyAlignment="1">
      <alignment horizontal="right" vertical="center" wrapText="1"/>
    </xf>
    <xf numFmtId="164" fontId="4" fillId="0" borderId="0" xfId="1" applyNumberFormat="1" applyFont="1" applyFill="1" applyAlignment="1">
      <alignment horizontal="justify" vertical="center" wrapText="1"/>
    </xf>
    <xf numFmtId="164" fontId="4" fillId="0" borderId="0" xfId="1" applyNumberFormat="1" applyFont="1" applyFill="1" applyAlignment="1">
      <alignment horizontal="left" vertical="center" wrapText="1"/>
    </xf>
    <xf numFmtId="0" fontId="6" fillId="0" borderId="0" xfId="0" applyFont="1" applyFill="1" applyAlignment="1">
      <alignment wrapText="1"/>
    </xf>
    <xf numFmtId="164" fontId="4" fillId="0" borderId="3" xfId="1" applyNumberFormat="1" applyFont="1" applyFill="1" applyBorder="1" applyAlignment="1">
      <alignment horizontal="right" vertical="center" wrapText="1"/>
    </xf>
    <xf numFmtId="164" fontId="5" fillId="0" borderId="3" xfId="1" applyNumberFormat="1" applyFont="1" applyFill="1" applyBorder="1" applyAlignment="1">
      <alignment horizontal="right" vertical="center" wrapText="1"/>
    </xf>
    <xf numFmtId="0" fontId="2" fillId="3" borderId="0" xfId="0" applyFont="1" applyFill="1" applyAlignment="1">
      <alignment vertical="center"/>
    </xf>
    <xf numFmtId="0" fontId="7" fillId="0" borderId="0" xfId="0" applyFont="1" applyFill="1" applyBorder="1"/>
    <xf numFmtId="0" fontId="3" fillId="3" borderId="0" xfId="0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164" fontId="2" fillId="3" borderId="5" xfId="1" applyNumberFormat="1" applyFont="1" applyFill="1" applyBorder="1"/>
    <xf numFmtId="164" fontId="2" fillId="3" borderId="0" xfId="1" applyNumberFormat="1" applyFont="1" applyFill="1" applyBorder="1"/>
    <xf numFmtId="164" fontId="3" fillId="3" borderId="0" xfId="0" applyNumberFormat="1" applyFont="1" applyFill="1" applyBorder="1"/>
    <xf numFmtId="0" fontId="7" fillId="3" borderId="0" xfId="0" applyFont="1" applyFill="1" applyBorder="1"/>
    <xf numFmtId="164" fontId="3" fillId="3" borderId="0" xfId="1" applyNumberFormat="1" applyFont="1" applyFill="1" applyBorder="1"/>
    <xf numFmtId="164" fontId="3" fillId="0" borderId="0" xfId="1" applyNumberFormat="1" applyFont="1" applyFill="1" applyBorder="1"/>
    <xf numFmtId="164" fontId="6" fillId="3" borderId="0" xfId="1" applyNumberFormat="1" applyFont="1" applyFill="1" applyBorder="1"/>
    <xf numFmtId="164" fontId="6" fillId="0" borderId="0" xfId="1" applyNumberFormat="1" applyFont="1" applyFill="1" applyBorder="1"/>
    <xf numFmtId="43" fontId="3" fillId="3" borderId="0" xfId="1" applyFont="1" applyFill="1" applyBorder="1"/>
    <xf numFmtId="0" fontId="37" fillId="0" borderId="0" xfId="0" applyFont="1"/>
    <xf numFmtId="0" fontId="37" fillId="0" borderId="2" xfId="0" applyFont="1" applyBorder="1" applyAlignment="1">
      <alignment horizontal="center"/>
    </xf>
    <xf numFmtId="164" fontId="0" fillId="0" borderId="0" xfId="0" applyNumberFormat="1"/>
    <xf numFmtId="164" fontId="0" fillId="0" borderId="2" xfId="1" applyNumberFormat="1" applyFont="1" applyBorder="1"/>
    <xf numFmtId="164" fontId="0" fillId="0" borderId="0" xfId="1" applyNumberFormat="1" applyFont="1"/>
    <xf numFmtId="164" fontId="0" fillId="0" borderId="2" xfId="1" applyNumberFormat="1" applyFont="1" applyFill="1" applyBorder="1"/>
    <xf numFmtId="164" fontId="0" fillId="0" borderId="2" xfId="0" applyNumberFormat="1" applyBorder="1"/>
    <xf numFmtId="164" fontId="37" fillId="0" borderId="0" xfId="0" applyNumberFormat="1" applyFont="1"/>
    <xf numFmtId="164" fontId="0" fillId="0" borderId="0" xfId="1" applyNumberFormat="1" applyFont="1" applyFill="1"/>
    <xf numFmtId="164" fontId="37" fillId="0" borderId="0" xfId="1" applyNumberFormat="1" applyFont="1"/>
    <xf numFmtId="164" fontId="37" fillId="0" borderId="5" xfId="0" applyNumberFormat="1" applyFont="1" applyBorder="1"/>
    <xf numFmtId="14" fontId="38" fillId="3" borderId="2" xfId="0" applyNumberFormat="1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Fill="1"/>
    <xf numFmtId="164" fontId="37" fillId="0" borderId="0" xfId="0" applyNumberFormat="1" applyFont="1" applyFill="1"/>
    <xf numFmtId="164" fontId="1" fillId="0" borderId="0" xfId="1" applyNumberFormat="1" applyFont="1" applyFill="1"/>
    <xf numFmtId="164" fontId="37" fillId="0" borderId="0" xfId="1" applyNumberFormat="1" applyFont="1" applyFill="1"/>
  </cellXfs>
  <cellStyles count="208">
    <cellStyle name="-" xfId="2"/>
    <cellStyle name="-_INFOTRIM0302" xfId="3"/>
    <cellStyle name="-_INFOTRIM032001" xfId="4"/>
    <cellStyle name="-_Usgaap1" xfId="5"/>
    <cellStyle name="20% - Accent1" xfId="6"/>
    <cellStyle name="20% - Accent2" xfId="7"/>
    <cellStyle name="20% - Accent3" xfId="8"/>
    <cellStyle name="20% - Accent4" xfId="9"/>
    <cellStyle name="20% - Accent5" xfId="10"/>
    <cellStyle name="20% - Accent6" xfId="11"/>
    <cellStyle name="20% - Ênfase1 2" xfId="12"/>
    <cellStyle name="20% - Ênfase2 2" xfId="13"/>
    <cellStyle name="20% - Ênfase3 2" xfId="14"/>
    <cellStyle name="20% - Ênfase4 2" xfId="15"/>
    <cellStyle name="20% - Ênfase5 2" xfId="16"/>
    <cellStyle name="20% - Ênfase6 2" xfId="17"/>
    <cellStyle name="40% - Accent1" xfId="18"/>
    <cellStyle name="40% - Accent2" xfId="19"/>
    <cellStyle name="40% - Accent3" xfId="20"/>
    <cellStyle name="40% - Accent4" xfId="21"/>
    <cellStyle name="40% - Accent5" xfId="22"/>
    <cellStyle name="40% - Accent6" xfId="23"/>
    <cellStyle name="40% - Ênfase1 2" xfId="24"/>
    <cellStyle name="40% - Ênfase2 2" xfId="25"/>
    <cellStyle name="40% - Ênfase3 2" xfId="26"/>
    <cellStyle name="40% - Ênfase4 2" xfId="27"/>
    <cellStyle name="40% - Ênfase5 2" xfId="28"/>
    <cellStyle name="40% - Ênfase6 2" xfId="29"/>
    <cellStyle name="60% - Accent1" xfId="30"/>
    <cellStyle name="60% - Accent2" xfId="31"/>
    <cellStyle name="60% - Accent3" xfId="32"/>
    <cellStyle name="60% - Accent4" xfId="33"/>
    <cellStyle name="60% - Accent5" xfId="34"/>
    <cellStyle name="60% - Accent6" xfId="35"/>
    <cellStyle name="60% - Ênfase1 2" xfId="36"/>
    <cellStyle name="60% - Ênfase2 2" xfId="37"/>
    <cellStyle name="60% - Ênfase3 2" xfId="38"/>
    <cellStyle name="60% - Ênfase4 2" xfId="39"/>
    <cellStyle name="60% - Ênfase5 2" xfId="40"/>
    <cellStyle name="60% - Ênfase6 2" xfId="41"/>
    <cellStyle name="Accent1" xfId="42"/>
    <cellStyle name="Accent2" xfId="43"/>
    <cellStyle name="Accent3" xfId="44"/>
    <cellStyle name="Accent4" xfId="45"/>
    <cellStyle name="Accent5" xfId="46"/>
    <cellStyle name="Accent6" xfId="47"/>
    <cellStyle name="Alexandre" xfId="48"/>
    <cellStyle name="Bad" xfId="49"/>
    <cellStyle name="Bom 2" xfId="50"/>
    <cellStyle name="Bom 3" xfId="51"/>
    <cellStyle name="Calculation" xfId="52"/>
    <cellStyle name="Cálculo 2" xfId="53"/>
    <cellStyle name="Célula de Verificação 2" xfId="54"/>
    <cellStyle name="Célula de Verificação 3" xfId="55"/>
    <cellStyle name="Célula Vinculada 2" xfId="56"/>
    <cellStyle name="Célula Vinculada 3" xfId="57"/>
    <cellStyle name="Check Cell" xfId="58"/>
    <cellStyle name="Comma_1o ITR O1 Taxa Efetiva" xfId="59"/>
    <cellStyle name="Comma0" xfId="60"/>
    <cellStyle name="Currency_Permutas" xfId="61"/>
    <cellStyle name="Currency0" xfId="62"/>
    <cellStyle name="Date" xfId="63"/>
    <cellStyle name="Ênfase1 2" xfId="64"/>
    <cellStyle name="Ênfase2 2" xfId="65"/>
    <cellStyle name="Ênfase3 2" xfId="66"/>
    <cellStyle name="Ênfase4 2" xfId="67"/>
    <cellStyle name="Ênfase5 2" xfId="68"/>
    <cellStyle name="Ênfase6 2" xfId="69"/>
    <cellStyle name="Entrada 2" xfId="70"/>
    <cellStyle name="Entrada 3" xfId="71"/>
    <cellStyle name="Euro" xfId="72"/>
    <cellStyle name="Explanatory Text" xfId="73"/>
    <cellStyle name="Fixed" xfId="74"/>
    <cellStyle name="Good" xfId="75"/>
    <cellStyle name="Heading 1" xfId="76"/>
    <cellStyle name="Heading 2" xfId="77"/>
    <cellStyle name="Heading 3" xfId="78"/>
    <cellStyle name="Heading 4" xfId="79"/>
    <cellStyle name="Incorreto 2" xfId="80"/>
    <cellStyle name="Input" xfId="81"/>
    <cellStyle name="Linked Cell" xfId="82"/>
    <cellStyle name="Moeda 2" xfId="83"/>
    <cellStyle name="Neutra 2" xfId="84"/>
    <cellStyle name="Neutra 3" xfId="85"/>
    <cellStyle name="Neutral" xfId="86"/>
    <cellStyle name="Normal" xfId="0" builtinId="0"/>
    <cellStyle name="Normal 10" xfId="87"/>
    <cellStyle name="Normal 10 2" xfId="88"/>
    <cellStyle name="Normal 10 3" xfId="89"/>
    <cellStyle name="Normal 10 4" xfId="90"/>
    <cellStyle name="Normal 11" xfId="91"/>
    <cellStyle name="Normal 12" xfId="92"/>
    <cellStyle name="Normal 13" xfId="93"/>
    <cellStyle name="Normal 14" xfId="94"/>
    <cellStyle name="Normal 15" xfId="95"/>
    <cellStyle name="Normal 16" xfId="96"/>
    <cellStyle name="Normal 16 2" xfId="97"/>
    <cellStyle name="Normal 2" xfId="98"/>
    <cellStyle name="Normal 2 2" xfId="99"/>
    <cellStyle name="Normal 2 2 2" xfId="100"/>
    <cellStyle name="Normal 2 3" xfId="101"/>
    <cellStyle name="Normal 2 4" xfId="102"/>
    <cellStyle name="Normal 2 5" xfId="103"/>
    <cellStyle name="Normal 2 6" xfId="104"/>
    <cellStyle name="Normal 2 7" xfId="105"/>
    <cellStyle name="Normal 2 8" xfId="106"/>
    <cellStyle name="Normal 2_Cópia de DF Report - out10 mensal VC" xfId="107"/>
    <cellStyle name="Normal 3" xfId="108"/>
    <cellStyle name="Normal 3 2" xfId="109"/>
    <cellStyle name="Normal 3 2 2" xfId="110"/>
    <cellStyle name="Normal 3 3" xfId="111"/>
    <cellStyle name="Normal 3 4" xfId="112"/>
    <cellStyle name="Normal 3 5" xfId="113"/>
    <cellStyle name="Normal 4" xfId="114"/>
    <cellStyle name="Normal 4 2" xfId="115"/>
    <cellStyle name="Normal 4 3" xfId="116"/>
    <cellStyle name="Normal 4 4" xfId="117"/>
    <cellStyle name="Normal 4 5" xfId="118"/>
    <cellStyle name="Normal 4_Cópia de DF Report - out10 mensal VC" xfId="119"/>
    <cellStyle name="Normal 5" xfId="120"/>
    <cellStyle name="Normal 5 2" xfId="121"/>
    <cellStyle name="Normal 5 3" xfId="122"/>
    <cellStyle name="Normal 5 4" xfId="123"/>
    <cellStyle name="Normal 5 5" xfId="124"/>
    <cellStyle name="Normal 5 6" xfId="125"/>
    <cellStyle name="Normal 5_Cópia de DF Report - out10 mensal VC" xfId="126"/>
    <cellStyle name="Normal 6" xfId="127"/>
    <cellStyle name="Normal 6 2" xfId="128"/>
    <cellStyle name="Normal 6 3" xfId="129"/>
    <cellStyle name="Normal 7" xfId="130"/>
    <cellStyle name="Normal 7 2" xfId="131"/>
    <cellStyle name="Normal 7 3" xfId="132"/>
    <cellStyle name="Normal 8" xfId="133"/>
    <cellStyle name="Normal 8 2" xfId="134"/>
    <cellStyle name="Normal 9" xfId="135"/>
    <cellStyle name="Nota 2" xfId="136"/>
    <cellStyle name="Nota 2 2" xfId="137"/>
    <cellStyle name="Nota 3" xfId="138"/>
    <cellStyle name="Nota 4" xfId="139"/>
    <cellStyle name="Note" xfId="140"/>
    <cellStyle name="Output" xfId="141"/>
    <cellStyle name="Output Amounts" xfId="142"/>
    <cellStyle name="Output Column Headings" xfId="143"/>
    <cellStyle name="Output Line Items" xfId="144"/>
    <cellStyle name="Output Report Heading" xfId="145"/>
    <cellStyle name="Output Report Title" xfId="146"/>
    <cellStyle name="Output_Balanco Patrimonial" xfId="147"/>
    <cellStyle name="Percent_GOL_DE_PARA_01_Empresa" xfId="148"/>
    <cellStyle name="Porcentagem 2" xfId="149"/>
    <cellStyle name="Porcentagem 2 2" xfId="150"/>
    <cellStyle name="Porcentagem 2 3" xfId="151"/>
    <cellStyle name="Porcentagem 3" xfId="152"/>
    <cellStyle name="Porcentagem 4" xfId="153"/>
    <cellStyle name="Porcentagem 4 2" xfId="154"/>
    <cellStyle name="Porcentagem 5" xfId="155"/>
    <cellStyle name="Porcentagem 6" xfId="156"/>
    <cellStyle name="Saída 2" xfId="157"/>
    <cellStyle name="Separador de milhares 10" xfId="158"/>
    <cellStyle name="Separador de milhares 11" xfId="159"/>
    <cellStyle name="Separador de milhares 2 2" xfId="160"/>
    <cellStyle name="Separador de milhares 3" xfId="161"/>
    <cellStyle name="Separador de milhares 4" xfId="162"/>
    <cellStyle name="Separador de milhares 4 2" xfId="163"/>
    <cellStyle name="Separador de milhares 4 3" xfId="164"/>
    <cellStyle name="Separador de milhares 4 4" xfId="165"/>
    <cellStyle name="Separador de milhares 4 5" xfId="166"/>
    <cellStyle name="Separador de milhares 4 6" xfId="167"/>
    <cellStyle name="Separador de milhares 4 7" xfId="168"/>
    <cellStyle name="Separador de milhares 5" xfId="169"/>
    <cellStyle name="Separador de milhares 6" xfId="170"/>
    <cellStyle name="Separador de milhares 6 2" xfId="171"/>
    <cellStyle name="Separador de milhares 7" xfId="172"/>
    <cellStyle name="Separador de milhares 7 2" xfId="173"/>
    <cellStyle name="Texto de Aviso 2" xfId="174"/>
    <cellStyle name="Texto de Aviso 3" xfId="175"/>
    <cellStyle name="Texto Explicativo 2" xfId="176"/>
    <cellStyle name="Title" xfId="177"/>
    <cellStyle name="Título 1 2" xfId="178"/>
    <cellStyle name="Título 2 2" xfId="179"/>
    <cellStyle name="Título 3 2" xfId="180"/>
    <cellStyle name="Título 4 2" xfId="181"/>
    <cellStyle name="Título 5" xfId="182"/>
    <cellStyle name="Total 2" xfId="183"/>
    <cellStyle name="Total 2 2" xfId="184"/>
    <cellStyle name="Total 3" xfId="185"/>
    <cellStyle name="Vírgula" xfId="1" builtinId="3"/>
    <cellStyle name="Vírgula 10" xfId="186"/>
    <cellStyle name="Vírgula 10 2" xfId="187"/>
    <cellStyle name="Vírgula 2" xfId="188"/>
    <cellStyle name="Vírgula 2 2" xfId="189"/>
    <cellStyle name="Vírgula 2 2 2" xfId="190"/>
    <cellStyle name="Vírgula 3" xfId="191"/>
    <cellStyle name="Vírgula 3 2" xfId="192"/>
    <cellStyle name="Vírgula 3 3" xfId="193"/>
    <cellStyle name="Vírgula 3 4" xfId="194"/>
    <cellStyle name="Vírgula 4" xfId="195"/>
    <cellStyle name="Vírgula 4 2" xfId="196"/>
    <cellStyle name="Vírgula 4 3" xfId="197"/>
    <cellStyle name="Vírgula 4 4" xfId="198"/>
    <cellStyle name="Vírgula 5" xfId="199"/>
    <cellStyle name="Vírgula 5 2" xfId="200"/>
    <cellStyle name="Vírgula 6" xfId="201"/>
    <cellStyle name="Vírgula 6 2" xfId="202"/>
    <cellStyle name="Vírgula 7" xfId="203"/>
    <cellStyle name="Vírgula 7 2" xfId="204"/>
    <cellStyle name="Vírgula 8" xfId="205"/>
    <cellStyle name="Vírgula 9" xfId="206"/>
    <cellStyle name="Warning Text" xfId="2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_servidor_fsv\financeiro\GERENCIA\FRAUDES\2003\Relat&#243;rio%20Fraudes%20-%20Junho%20200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ncilia&#231;&#245;es/Hedge/Documents%20and%20Settings/Administrador/Meus%20documentos/marcio/festa%20go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(C)%205000%206000%20AUDITORIA%20VPTA%2031.12.0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Fraudes ano"/>
      <sheetName val="Junho"/>
      <sheetName val="Eficiencia Colaborador"/>
      <sheetName val="FRAUDE POR AGT"/>
      <sheetName val="FRAUDE AGENCIA"/>
      <sheetName val="01 A 07"/>
      <sheetName val="08 A 14"/>
      <sheetName val="15 A 21"/>
      <sheetName val="22 A 28"/>
      <sheetName val="29 e 30"/>
      <sheetName val="CHEQUE"/>
      <sheetName val="TRECHOS"/>
      <sheetName val="DADOS"/>
      <sheetName val="DATA"/>
      <sheetName val="UBG"/>
      <sheetName val="Plan3"/>
      <sheetName val="POR VP, ÁREA E CONTA"/>
      <sheetName val="POR VP, ÁREA E UGB"/>
      <sheetName val="RESUMO POR VP E ÁREA"/>
      <sheetName val="Ranking"/>
      <sheetName val="Consolidado_sem eliminaçao"/>
    </sheetNames>
    <sheetDataSet>
      <sheetData sheetId="0" refreshError="1"/>
      <sheetData sheetId="1" refreshError="1"/>
      <sheetData sheetId="2" refreshError="1">
        <row r="1">
          <cell r="A1" t="str">
            <v>Gol Tranportes Aéreos</v>
          </cell>
        </row>
      </sheetData>
      <sheetData sheetId="3" refreshError="1"/>
      <sheetData sheetId="4" refreshError="1">
        <row r="1">
          <cell r="A1" t="str">
            <v>Gol Tranportes Aéreos</v>
          </cell>
        </row>
      </sheetData>
      <sheetData sheetId="5" refreshError="1"/>
      <sheetData sheetId="6" refreshError="1"/>
      <sheetData sheetId="7" refreshError="1">
        <row r="1">
          <cell r="A1" t="str">
            <v>Relatório Setor de Fraudes  Período: 08/06 a 14/06/2003</v>
          </cell>
        </row>
      </sheetData>
      <sheetData sheetId="8" refreshError="1">
        <row r="1">
          <cell r="A1" t="str">
            <v>Relatório Setor de Fraudes  Período: 15/06 a 21/06/2003</v>
          </cell>
        </row>
      </sheetData>
      <sheetData sheetId="9" refreshError="1">
        <row r="1">
          <cell r="A1" t="str">
            <v>Relatório Setor de Fraudes  Período: 22/06 a 28/06/2003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1 ANÁLISE"/>
      <sheetName val="F-2 ANÁLISE"/>
      <sheetName val="AERUS - PPC"/>
      <sheetName val="Selic_INPC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2"/>
  <sheetViews>
    <sheetView showGridLines="0" zoomScale="90" zoomScaleNormal="90" workbookViewId="0">
      <selection activeCell="B2" sqref="B2"/>
    </sheetView>
  </sheetViews>
  <sheetFormatPr defaultRowHeight="12.75" x14ac:dyDescent="0.2"/>
  <cols>
    <col min="1" max="1" width="9.140625" style="2"/>
    <col min="2" max="2" width="46.42578125" style="2" customWidth="1"/>
    <col min="3" max="3" width="10.7109375" style="2" bestFit="1" customWidth="1"/>
    <col min="4" max="4" width="1.85546875" style="2" customWidth="1"/>
    <col min="5" max="5" width="10.7109375" style="2" bestFit="1" customWidth="1"/>
    <col min="6" max="6" width="9.140625" style="2"/>
    <col min="7" max="7" width="42.28515625" style="2" customWidth="1"/>
    <col min="8" max="8" width="10.7109375" style="2" bestFit="1" customWidth="1"/>
    <col min="9" max="9" width="1.28515625" style="2" customWidth="1"/>
    <col min="10" max="10" width="10.7109375" style="2" bestFit="1" customWidth="1"/>
    <col min="11" max="16384" width="9.140625" style="2"/>
  </cols>
  <sheetData>
    <row r="2" spans="2:10" x14ac:dyDescent="0.2">
      <c r="B2" s="1" t="s">
        <v>0</v>
      </c>
    </row>
    <row r="3" spans="2:10" x14ac:dyDescent="0.2">
      <c r="B3" s="1" t="s">
        <v>1</v>
      </c>
    </row>
    <row r="4" spans="2:10" x14ac:dyDescent="0.2">
      <c r="B4" s="1" t="s">
        <v>2</v>
      </c>
      <c r="G4" s="3"/>
      <c r="H4" s="4"/>
      <c r="I4" s="4"/>
      <c r="J4" s="4"/>
    </row>
    <row r="5" spans="2:10" ht="13.5" thickBot="1" x14ac:dyDescent="0.25">
      <c r="B5" s="5"/>
      <c r="C5" s="6">
        <v>41639</v>
      </c>
      <c r="D5" s="7"/>
      <c r="E5" s="6">
        <v>41274</v>
      </c>
      <c r="G5" s="7"/>
      <c r="H5" s="6">
        <v>41639</v>
      </c>
      <c r="I5" s="7"/>
      <c r="J5" s="6">
        <v>41274</v>
      </c>
    </row>
    <row r="6" spans="2:10" x14ac:dyDescent="0.2">
      <c r="B6" s="3" t="s">
        <v>3</v>
      </c>
      <c r="C6" s="3"/>
      <c r="D6" s="3"/>
      <c r="E6" s="3"/>
      <c r="G6" s="2" t="s">
        <v>4</v>
      </c>
      <c r="H6" s="3"/>
      <c r="I6" s="3"/>
      <c r="J6" s="3"/>
    </row>
    <row r="7" spans="2:10" x14ac:dyDescent="0.2">
      <c r="B7" s="8" t="s">
        <v>5</v>
      </c>
      <c r="C7" s="3"/>
      <c r="D7" s="3"/>
      <c r="E7" s="3"/>
      <c r="G7" s="8" t="s">
        <v>5</v>
      </c>
    </row>
    <row r="8" spans="2:10" x14ac:dyDescent="0.2">
      <c r="B8" s="5" t="s">
        <v>6</v>
      </c>
      <c r="C8" s="9">
        <v>1137000</v>
      </c>
      <c r="D8" s="10"/>
      <c r="E8" s="11">
        <v>523334</v>
      </c>
      <c r="F8" s="12"/>
      <c r="G8" s="13" t="s">
        <v>7</v>
      </c>
      <c r="H8" s="9">
        <v>363517</v>
      </c>
      <c r="I8" s="10"/>
      <c r="J8" s="11">
        <v>1568485</v>
      </c>
    </row>
    <row r="9" spans="2:10" x14ac:dyDescent="0.2">
      <c r="B9" s="5" t="s">
        <v>8</v>
      </c>
      <c r="C9" s="9">
        <v>927260</v>
      </c>
      <c r="D9" s="10"/>
      <c r="E9" s="11">
        <v>404198</v>
      </c>
      <c r="F9" s="12"/>
      <c r="G9" s="13" t="s">
        <v>9</v>
      </c>
      <c r="H9" s="9">
        <v>544522</v>
      </c>
      <c r="I9" s="10"/>
      <c r="J9" s="11">
        <v>469895</v>
      </c>
    </row>
    <row r="10" spans="2:10" x14ac:dyDescent="0.2">
      <c r="B10" s="5" t="s">
        <v>10</v>
      </c>
      <c r="C10" s="9">
        <v>88410</v>
      </c>
      <c r="D10" s="10"/>
      <c r="E10" s="11" t="s">
        <v>11</v>
      </c>
      <c r="F10" s="12"/>
      <c r="G10" s="13" t="s">
        <v>12</v>
      </c>
      <c r="H10" s="9">
        <v>217036</v>
      </c>
      <c r="I10" s="10"/>
      <c r="J10" s="11">
        <v>189977</v>
      </c>
    </row>
    <row r="11" spans="2:10" x14ac:dyDescent="0.2">
      <c r="B11" s="5" t="s">
        <v>13</v>
      </c>
      <c r="C11" s="9">
        <v>291826</v>
      </c>
      <c r="D11" s="10"/>
      <c r="E11" s="11">
        <v>324760</v>
      </c>
      <c r="F11" s="12"/>
      <c r="G11" s="13" t="s">
        <v>14</v>
      </c>
      <c r="H11" s="9">
        <v>80041</v>
      </c>
      <c r="I11" s="10"/>
      <c r="J11" s="11">
        <v>66153</v>
      </c>
    </row>
    <row r="12" spans="2:10" x14ac:dyDescent="0.2">
      <c r="B12" s="5" t="s">
        <v>15</v>
      </c>
      <c r="C12" s="9">
        <v>116768</v>
      </c>
      <c r="D12" s="10"/>
      <c r="E12" s="11">
        <v>137741</v>
      </c>
      <c r="F12" s="12"/>
      <c r="G12" s="13" t="s">
        <v>16</v>
      </c>
      <c r="H12" s="9">
        <v>271334</v>
      </c>
      <c r="I12" s="10"/>
      <c r="J12" s="11">
        <v>235771</v>
      </c>
    </row>
    <row r="13" spans="2:10" x14ac:dyDescent="0.2">
      <c r="B13" s="5" t="s">
        <v>17</v>
      </c>
      <c r="C13" s="9">
        <v>43534</v>
      </c>
      <c r="D13" s="10"/>
      <c r="E13" s="11">
        <v>92948</v>
      </c>
      <c r="F13" s="12"/>
      <c r="G13" s="13" t="s">
        <v>18</v>
      </c>
      <c r="H13" s="9">
        <v>1178613</v>
      </c>
      <c r="I13" s="10"/>
      <c r="J13" s="11">
        <v>806130</v>
      </c>
    </row>
    <row r="14" spans="2:10" x14ac:dyDescent="0.2">
      <c r="B14" s="5" t="s">
        <v>19</v>
      </c>
      <c r="C14" s="9">
        <v>67596</v>
      </c>
      <c r="D14" s="10"/>
      <c r="E14" s="11">
        <v>48518</v>
      </c>
      <c r="F14" s="12"/>
      <c r="G14" s="13" t="s">
        <v>20</v>
      </c>
      <c r="H14" s="9">
        <v>88995</v>
      </c>
      <c r="I14" s="10"/>
      <c r="J14" s="11">
        <v>124905</v>
      </c>
    </row>
    <row r="15" spans="2:10" x14ac:dyDescent="0.2">
      <c r="B15" s="5" t="s">
        <v>21</v>
      </c>
      <c r="C15" s="9">
        <v>0</v>
      </c>
      <c r="D15" s="11"/>
      <c r="E15" s="11" t="s">
        <v>11</v>
      </c>
      <c r="F15" s="12"/>
      <c r="G15" s="13" t="s">
        <v>22</v>
      </c>
      <c r="H15" s="9">
        <v>355077</v>
      </c>
      <c r="I15" s="10"/>
      <c r="J15" s="11">
        <v>94049</v>
      </c>
    </row>
    <row r="16" spans="2:10" x14ac:dyDescent="0.2">
      <c r="B16" s="5" t="s">
        <v>23</v>
      </c>
      <c r="C16" s="9">
        <v>48934</v>
      </c>
      <c r="D16" s="11"/>
      <c r="E16" s="11">
        <v>10696</v>
      </c>
      <c r="F16" s="12"/>
      <c r="G16" s="13" t="s">
        <v>24</v>
      </c>
      <c r="H16" s="9">
        <v>187059</v>
      </c>
      <c r="I16" s="10"/>
      <c r="J16" s="11">
        <v>80721</v>
      </c>
    </row>
    <row r="17" spans="2:10" ht="13.5" thickBot="1" x14ac:dyDescent="0.25">
      <c r="B17" s="5" t="s">
        <v>25</v>
      </c>
      <c r="C17" s="14">
        <v>46409</v>
      </c>
      <c r="D17" s="10"/>
      <c r="E17" s="15">
        <v>14102</v>
      </c>
      <c r="F17" s="12"/>
      <c r="G17" s="13" t="s">
        <v>26</v>
      </c>
      <c r="H17" s="9" t="s">
        <v>27</v>
      </c>
      <c r="I17" s="10"/>
      <c r="J17" s="11">
        <v>56752</v>
      </c>
    </row>
    <row r="18" spans="2:10" ht="13.5" thickBot="1" x14ac:dyDescent="0.25">
      <c r="B18" s="8" t="s">
        <v>28</v>
      </c>
      <c r="C18" s="16">
        <v>2767737</v>
      </c>
      <c r="D18" s="17"/>
      <c r="E18" s="18">
        <v>1556297</v>
      </c>
      <c r="F18" s="12"/>
      <c r="G18" s="13" t="s">
        <v>29</v>
      </c>
      <c r="H18" s="14">
        <v>73946</v>
      </c>
      <c r="I18" s="10"/>
      <c r="J18" s="15">
        <v>57059</v>
      </c>
    </row>
    <row r="19" spans="2:10" x14ac:dyDescent="0.2">
      <c r="B19" s="5"/>
      <c r="C19" s="9"/>
      <c r="D19" s="10"/>
      <c r="E19" s="11"/>
      <c r="F19" s="12"/>
      <c r="G19" s="10"/>
      <c r="H19" s="9">
        <v>3360140</v>
      </c>
      <c r="I19" s="10"/>
      <c r="J19" s="11">
        <v>3749897</v>
      </c>
    </row>
    <row r="20" spans="2:10" x14ac:dyDescent="0.2">
      <c r="B20" s="8" t="s">
        <v>30</v>
      </c>
      <c r="C20" s="19"/>
      <c r="D20" s="10"/>
      <c r="E20" s="11"/>
      <c r="F20" s="12"/>
      <c r="G20" s="10"/>
      <c r="H20" s="9"/>
      <c r="I20" s="10"/>
      <c r="J20" s="11"/>
    </row>
    <row r="21" spans="2:10" x14ac:dyDescent="0.2">
      <c r="B21" s="5" t="s">
        <v>21</v>
      </c>
      <c r="C21" s="9">
        <v>826618</v>
      </c>
      <c r="D21" s="10"/>
      <c r="E21" s="11">
        <v>635314</v>
      </c>
      <c r="F21" s="12"/>
      <c r="G21" s="20" t="s">
        <v>30</v>
      </c>
      <c r="H21" s="9"/>
      <c r="I21" s="10"/>
      <c r="J21" s="11"/>
    </row>
    <row r="22" spans="2:10" x14ac:dyDescent="0.2">
      <c r="B22" s="5" t="s">
        <v>8</v>
      </c>
      <c r="C22" s="9">
        <v>49195</v>
      </c>
      <c r="D22" s="11"/>
      <c r="E22" s="11">
        <v>73566</v>
      </c>
      <c r="F22" s="12"/>
      <c r="G22" s="13" t="s">
        <v>7</v>
      </c>
      <c r="H22" s="9">
        <v>3480696</v>
      </c>
      <c r="I22" s="10"/>
      <c r="J22" s="11">
        <v>1944198</v>
      </c>
    </row>
    <row r="23" spans="2:10" x14ac:dyDescent="0.2">
      <c r="B23" s="5" t="s">
        <v>10</v>
      </c>
      <c r="C23" s="9">
        <v>145837</v>
      </c>
      <c r="D23" s="10"/>
      <c r="E23" s="11">
        <v>224262</v>
      </c>
      <c r="F23" s="12"/>
      <c r="G23" s="13" t="s">
        <v>24</v>
      </c>
      <c r="H23" s="9">
        <v>277622</v>
      </c>
      <c r="I23" s="10"/>
      <c r="J23" s="11">
        <v>295927</v>
      </c>
    </row>
    <row r="24" spans="2:10" x14ac:dyDescent="0.2">
      <c r="B24" s="5" t="s">
        <v>31</v>
      </c>
      <c r="C24" s="9">
        <v>540549</v>
      </c>
      <c r="D24" s="10"/>
      <c r="E24" s="11">
        <v>514687</v>
      </c>
      <c r="F24" s="12"/>
      <c r="G24" s="13" t="s">
        <v>20</v>
      </c>
      <c r="H24" s="9">
        <v>189064</v>
      </c>
      <c r="I24" s="10"/>
      <c r="J24" s="11">
        <v>364307</v>
      </c>
    </row>
    <row r="25" spans="2:10" x14ac:dyDescent="0.2">
      <c r="B25" s="5" t="s">
        <v>25</v>
      </c>
      <c r="C25" s="9">
        <v>931</v>
      </c>
      <c r="D25" s="10"/>
      <c r="E25" s="11">
        <v>4313</v>
      </c>
      <c r="F25" s="12"/>
      <c r="G25" s="13" t="s">
        <v>22</v>
      </c>
      <c r="H25" s="9">
        <v>1031423</v>
      </c>
      <c r="I25" s="10"/>
      <c r="J25" s="11" t="s">
        <v>32</v>
      </c>
    </row>
    <row r="26" spans="2:10" x14ac:dyDescent="0.2">
      <c r="B26" s="5" t="s">
        <v>33</v>
      </c>
      <c r="C26" s="9">
        <v>143766</v>
      </c>
      <c r="D26" s="10"/>
      <c r="E26" s="11">
        <v>523487</v>
      </c>
      <c r="F26" s="12"/>
      <c r="G26" s="13" t="s">
        <v>14</v>
      </c>
      <c r="H26" s="9">
        <v>48261</v>
      </c>
      <c r="I26" s="10"/>
      <c r="J26" s="11">
        <v>38602</v>
      </c>
    </row>
    <row r="27" spans="2:10" x14ac:dyDescent="0.2">
      <c r="B27" s="5" t="s">
        <v>34</v>
      </c>
      <c r="C27" s="9">
        <v>202974</v>
      </c>
      <c r="D27" s="10"/>
      <c r="E27" s="11" t="s">
        <v>32</v>
      </c>
      <c r="F27" s="12"/>
      <c r="G27" s="13" t="s">
        <v>35</v>
      </c>
      <c r="H27" s="9">
        <v>50293</v>
      </c>
      <c r="I27" s="11"/>
      <c r="J27" s="11">
        <v>534262</v>
      </c>
    </row>
    <row r="28" spans="2:10" x14ac:dyDescent="0.2">
      <c r="B28" s="5" t="s">
        <v>36</v>
      </c>
      <c r="C28" s="9">
        <v>2875639</v>
      </c>
      <c r="D28" s="10"/>
      <c r="E28" s="11">
        <v>2984290</v>
      </c>
      <c r="F28" s="12"/>
      <c r="G28" s="13" t="s">
        <v>29</v>
      </c>
      <c r="H28" s="9">
        <v>17509</v>
      </c>
      <c r="I28" s="10"/>
      <c r="J28" s="11">
        <v>40920</v>
      </c>
    </row>
    <row r="29" spans="2:10" ht="13.5" thickBot="1" x14ac:dyDescent="0.25">
      <c r="B29" s="5" t="s">
        <v>37</v>
      </c>
      <c r="C29" s="14">
        <v>1215774</v>
      </c>
      <c r="D29" s="10"/>
      <c r="E29" s="15">
        <v>1221177</v>
      </c>
      <c r="F29" s="12"/>
      <c r="G29" s="13" t="s">
        <v>38</v>
      </c>
      <c r="H29" s="14">
        <v>0</v>
      </c>
      <c r="I29" s="11"/>
      <c r="J29" s="15">
        <v>19004</v>
      </c>
    </row>
    <row r="30" spans="2:10" x14ac:dyDescent="0.2">
      <c r="B30" s="21" t="s">
        <v>39</v>
      </c>
      <c r="C30" s="9">
        <v>6001283</v>
      </c>
      <c r="D30" s="10"/>
      <c r="E30" s="11">
        <v>6181096</v>
      </c>
      <c r="F30" s="12"/>
      <c r="G30" s="13"/>
      <c r="H30" s="9">
        <v>5094968</v>
      </c>
      <c r="I30" s="10"/>
      <c r="J30" s="11">
        <v>3237220</v>
      </c>
    </row>
    <row r="31" spans="2:10" ht="13.5" thickBot="1" x14ac:dyDescent="0.25">
      <c r="B31" s="5"/>
      <c r="C31" s="14"/>
      <c r="D31" s="11"/>
      <c r="E31" s="15"/>
      <c r="F31" s="12"/>
      <c r="G31" s="13"/>
      <c r="H31" s="9"/>
      <c r="I31" s="10"/>
      <c r="J31" s="11"/>
    </row>
    <row r="32" spans="2:10" ht="13.5" thickBot="1" x14ac:dyDescent="0.25">
      <c r="B32" s="8" t="s">
        <v>40</v>
      </c>
      <c r="C32" s="22">
        <v>8769020</v>
      </c>
      <c r="D32" s="11"/>
      <c r="E32" s="23">
        <v>7737393</v>
      </c>
      <c r="F32" s="12"/>
      <c r="G32" s="20" t="s">
        <v>41</v>
      </c>
      <c r="H32" s="9"/>
      <c r="I32" s="10"/>
      <c r="J32" s="11"/>
    </row>
    <row r="33" spans="3:10" ht="13.5" thickTop="1" x14ac:dyDescent="0.2">
      <c r="C33" s="12"/>
      <c r="D33" s="12"/>
      <c r="E33" s="12"/>
      <c r="F33" s="12"/>
      <c r="G33" s="13" t="s">
        <v>42</v>
      </c>
      <c r="H33" s="9">
        <v>2294192</v>
      </c>
      <c r="I33" s="10"/>
      <c r="J33" s="11">
        <v>2294192</v>
      </c>
    </row>
    <row r="34" spans="3:10" x14ac:dyDescent="0.2">
      <c r="C34" s="12"/>
      <c r="D34" s="12"/>
      <c r="E34" s="12"/>
      <c r="F34" s="12"/>
      <c r="G34" s="13" t="s">
        <v>43</v>
      </c>
      <c r="H34" s="9">
        <v>222990</v>
      </c>
      <c r="I34" s="11"/>
      <c r="J34" s="11" t="s">
        <v>32</v>
      </c>
    </row>
    <row r="35" spans="3:10" x14ac:dyDescent="0.2">
      <c r="C35" s="12"/>
      <c r="D35" s="12"/>
      <c r="E35" s="12"/>
      <c r="F35" s="12"/>
      <c r="G35" s="13" t="s">
        <v>44</v>
      </c>
      <c r="H35" s="9">
        <v>1114159</v>
      </c>
      <c r="I35" s="10"/>
      <c r="J35" s="11">
        <v>1114159</v>
      </c>
    </row>
    <row r="36" spans="3:10" x14ac:dyDescent="0.2">
      <c r="C36" s="12"/>
      <c r="D36" s="12"/>
      <c r="E36" s="12"/>
      <c r="F36" s="12"/>
      <c r="G36" s="13" t="s">
        <v>45</v>
      </c>
      <c r="H36" s="9">
        <v>-18162</v>
      </c>
      <c r="I36" s="10"/>
      <c r="J36" s="11">
        <v>-68582</v>
      </c>
    </row>
    <row r="37" spans="3:10" ht="13.5" thickBot="1" x14ac:dyDescent="0.25">
      <c r="C37" s="12"/>
      <c r="D37" s="12"/>
      <c r="E37" s="12"/>
      <c r="F37" s="12"/>
      <c r="G37" s="13" t="s">
        <v>46</v>
      </c>
      <c r="H37" s="14">
        <v>-3299267</v>
      </c>
      <c r="I37" s="10"/>
      <c r="J37" s="15">
        <v>-2589493</v>
      </c>
    </row>
    <row r="38" spans="3:10" x14ac:dyDescent="0.2">
      <c r="C38" s="12"/>
      <c r="D38" s="12"/>
      <c r="E38" s="12"/>
      <c r="F38" s="12"/>
      <c r="G38" s="13"/>
      <c r="H38" s="9">
        <v>313912</v>
      </c>
      <c r="I38" s="10"/>
      <c r="J38" s="11">
        <v>750276</v>
      </c>
    </row>
    <row r="39" spans="3:10" ht="13.5" thickBot="1" x14ac:dyDescent="0.25">
      <c r="C39" s="12"/>
      <c r="D39" s="12"/>
      <c r="E39" s="12"/>
      <c r="F39" s="12"/>
      <c r="G39" s="20"/>
      <c r="H39" s="14"/>
      <c r="I39" s="11"/>
      <c r="J39" s="15"/>
    </row>
    <row r="40" spans="3:10" ht="13.5" thickBot="1" x14ac:dyDescent="0.25">
      <c r="C40" s="12"/>
      <c r="D40" s="12"/>
      <c r="E40" s="12"/>
      <c r="F40" s="12"/>
      <c r="G40" s="20" t="s">
        <v>47</v>
      </c>
      <c r="H40" s="22">
        <v>8769020</v>
      </c>
      <c r="I40" s="10"/>
      <c r="J40" s="23">
        <v>7737393</v>
      </c>
    </row>
    <row r="41" spans="3:10" ht="13.5" thickTop="1" x14ac:dyDescent="0.2">
      <c r="C41" s="12"/>
      <c r="D41" s="12"/>
      <c r="E41" s="12"/>
      <c r="F41" s="12"/>
      <c r="G41" s="12"/>
      <c r="H41" s="12"/>
      <c r="I41" s="12"/>
      <c r="J41" s="12"/>
    </row>
    <row r="42" spans="3:10" x14ac:dyDescent="0.2">
      <c r="F42" s="12"/>
      <c r="G42" s="12"/>
      <c r="H42" s="12"/>
      <c r="I42" s="12"/>
      <c r="J42" s="12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GridLines="0" tabSelected="1" zoomScale="80" zoomScaleNormal="80" workbookViewId="0">
      <selection activeCell="F36" sqref="F36"/>
    </sheetView>
  </sheetViews>
  <sheetFormatPr defaultRowHeight="15" x14ac:dyDescent="0.25"/>
  <cols>
    <col min="1" max="1" width="60.7109375" customWidth="1"/>
    <col min="2" max="2" width="11.28515625" bestFit="1" customWidth="1"/>
    <col min="3" max="3" width="1.85546875" customWidth="1"/>
    <col min="4" max="4" width="10.85546875" bestFit="1" customWidth="1"/>
    <col min="5" max="5" width="1.85546875" customWidth="1"/>
    <col min="6" max="6" width="12.28515625" bestFit="1" customWidth="1"/>
    <col min="7" max="7" width="1.85546875" customWidth="1"/>
    <col min="8" max="8" width="10.85546875" bestFit="1" customWidth="1"/>
  </cols>
  <sheetData>
    <row r="1" spans="1:8" x14ac:dyDescent="0.25">
      <c r="A1" s="43" t="s">
        <v>0</v>
      </c>
    </row>
    <row r="2" spans="1:8" x14ac:dyDescent="0.25">
      <c r="A2" s="43" t="s">
        <v>66</v>
      </c>
      <c r="B2" s="45"/>
    </row>
    <row r="3" spans="1:8" ht="15.75" thickBot="1" x14ac:dyDescent="0.3">
      <c r="A3" s="43" t="s">
        <v>2</v>
      </c>
      <c r="B3" s="55" t="s">
        <v>87</v>
      </c>
      <c r="C3" s="55"/>
      <c r="D3" s="55"/>
      <c r="F3" s="55" t="s">
        <v>88</v>
      </c>
      <c r="G3" s="55"/>
      <c r="H3" s="55"/>
    </row>
    <row r="4" spans="1:8" ht="15.75" thickBot="1" x14ac:dyDescent="0.3">
      <c r="B4" s="44" t="s">
        <v>89</v>
      </c>
      <c r="D4" s="54" t="s">
        <v>90</v>
      </c>
      <c r="F4" s="44" t="s">
        <v>89</v>
      </c>
      <c r="H4" s="54" t="s">
        <v>90</v>
      </c>
    </row>
    <row r="5" spans="1:8" x14ac:dyDescent="0.25">
      <c r="A5" s="43" t="s">
        <v>67</v>
      </c>
      <c r="D5" s="2"/>
      <c r="H5" s="2"/>
    </row>
    <row r="6" spans="1:8" x14ac:dyDescent="0.25">
      <c r="A6" t="s">
        <v>68</v>
      </c>
      <c r="B6" s="45">
        <v>2414078.5363554498</v>
      </c>
      <c r="C6" s="45"/>
      <c r="D6" s="45">
        <v>1771395.207952285</v>
      </c>
      <c r="E6" s="45"/>
      <c r="F6" s="45">
        <v>8077664.9986078152</v>
      </c>
      <c r="H6" s="45">
        <v>6323437.2740472155</v>
      </c>
    </row>
    <row r="7" spans="1:8" ht="15.75" thickBot="1" x14ac:dyDescent="0.3">
      <c r="A7" t="s">
        <v>69</v>
      </c>
      <c r="B7" s="48">
        <v>196026.82805074981</v>
      </c>
      <c r="C7" s="45"/>
      <c r="D7" s="49">
        <v>243510.07617771506</v>
      </c>
      <c r="E7" s="45"/>
      <c r="F7" s="49">
        <v>766020.97464838461</v>
      </c>
      <c r="H7" s="49">
        <v>854613.04454278504</v>
      </c>
    </row>
    <row r="8" spans="1:8" x14ac:dyDescent="0.25">
      <c r="B8" s="45">
        <f>SUM(B6:B7)</f>
        <v>2610105.3644061997</v>
      </c>
      <c r="C8" s="45"/>
      <c r="D8" s="45">
        <f>SUM(D6:D7)</f>
        <v>2014905.28413</v>
      </c>
      <c r="E8" s="45"/>
      <c r="F8" s="45">
        <f>SUM(F6:F7)</f>
        <v>8843685.9732562006</v>
      </c>
      <c r="H8" s="45">
        <f>SUM(H6:H7)</f>
        <v>7178050.3185900003</v>
      </c>
    </row>
    <row r="9" spans="1:8" x14ac:dyDescent="0.25">
      <c r="B9" s="59"/>
    </row>
    <row r="10" spans="1:8" ht="15.75" thickBot="1" x14ac:dyDescent="0.3">
      <c r="A10" t="s">
        <v>70</v>
      </c>
      <c r="B10" s="48">
        <v>-2175615</v>
      </c>
      <c r="D10" s="46">
        <v>-1790345.4880300001</v>
      </c>
      <c r="F10" s="46">
        <v>-7509015.9359100005</v>
      </c>
      <c r="H10" s="46">
        <v>-6787237.3917999994</v>
      </c>
    </row>
    <row r="11" spans="1:8" x14ac:dyDescent="0.25">
      <c r="A11" s="43" t="s">
        <v>71</v>
      </c>
      <c r="B11" s="50">
        <f>B10+B8</f>
        <v>434490.36440619966</v>
      </c>
      <c r="C11" s="43"/>
      <c r="D11" s="50">
        <f>D10+D8</f>
        <v>224559.79609999992</v>
      </c>
      <c r="E11" s="43"/>
      <c r="F11" s="50">
        <f>F10+F8</f>
        <v>1334670.0373462001</v>
      </c>
      <c r="G11" s="43"/>
      <c r="H11" s="50">
        <f>H10+H8</f>
        <v>390812.92679000087</v>
      </c>
    </row>
    <row r="12" spans="1:8" x14ac:dyDescent="0.25">
      <c r="B12" s="59"/>
    </row>
    <row r="13" spans="1:8" x14ac:dyDescent="0.25">
      <c r="A13" s="43" t="s">
        <v>72</v>
      </c>
      <c r="B13" s="59"/>
    </row>
    <row r="14" spans="1:8" x14ac:dyDescent="0.25">
      <c r="A14" t="s">
        <v>73</v>
      </c>
      <c r="B14" s="51">
        <v>-142443</v>
      </c>
      <c r="D14" s="47">
        <v>-172325.53282000005</v>
      </c>
      <c r="F14" s="47">
        <v>-703212.37797999999</v>
      </c>
      <c r="G14" s="47"/>
      <c r="H14" s="47">
        <v>-589376.54934000003</v>
      </c>
    </row>
    <row r="15" spans="1:8" x14ac:dyDescent="0.25">
      <c r="A15" t="s">
        <v>74</v>
      </c>
      <c r="B15" s="61">
        <v>-150187</v>
      </c>
      <c r="D15" s="47">
        <v>-195151.03960999995</v>
      </c>
      <c r="F15" s="47">
        <v>-533031.88219999999</v>
      </c>
      <c r="G15" s="47"/>
      <c r="H15" s="47">
        <v>-468869.45065999997</v>
      </c>
    </row>
    <row r="16" spans="1:8" ht="15.75" thickBot="1" x14ac:dyDescent="0.3">
      <c r="A16" t="s">
        <v>75</v>
      </c>
      <c r="B16" s="48">
        <v>0</v>
      </c>
      <c r="D16" s="48">
        <v>-19371</v>
      </c>
      <c r="F16" s="48">
        <v>0</v>
      </c>
      <c r="G16" s="51"/>
      <c r="H16" s="48">
        <v>-19371</v>
      </c>
    </row>
    <row r="17" spans="1:8" x14ac:dyDescent="0.25">
      <c r="B17" s="62">
        <f>SUM(B14:B16)</f>
        <v>-292630</v>
      </c>
      <c r="C17" s="43"/>
      <c r="D17" s="62">
        <f>SUM(D14:D16)</f>
        <v>-386847.57243</v>
      </c>
      <c r="E17" s="43"/>
      <c r="F17" s="62">
        <f>SUM(F14:F16)</f>
        <v>-1236244.26018</v>
      </c>
      <c r="G17" s="52"/>
      <c r="H17" s="62">
        <f>SUM(H14:H16)</f>
        <v>-1077617</v>
      </c>
    </row>
    <row r="18" spans="1:8" x14ac:dyDescent="0.25">
      <c r="B18" s="59"/>
    </row>
    <row r="19" spans="1:8" x14ac:dyDescent="0.25">
      <c r="A19" s="43" t="s">
        <v>76</v>
      </c>
      <c r="B19" s="50">
        <f>B17+B11</f>
        <v>141860.36440619966</v>
      </c>
      <c r="D19" s="50">
        <f>D17+D11</f>
        <v>-162287.77633000008</v>
      </c>
      <c r="F19" s="50">
        <f>F17+F11</f>
        <v>98425.777166200103</v>
      </c>
      <c r="G19" s="43"/>
      <c r="H19" s="50">
        <f>H17+H11</f>
        <v>-686804.07320999913</v>
      </c>
    </row>
    <row r="20" spans="1:8" x14ac:dyDescent="0.25">
      <c r="B20" s="59"/>
    </row>
    <row r="21" spans="1:8" x14ac:dyDescent="0.25">
      <c r="A21" s="43" t="s">
        <v>77</v>
      </c>
      <c r="B21" s="59"/>
    </row>
    <row r="22" spans="1:8" x14ac:dyDescent="0.25">
      <c r="A22" t="s">
        <v>78</v>
      </c>
      <c r="B22" s="51">
        <v>197608.91612000001</v>
      </c>
      <c r="D22" s="47">
        <v>60503.138250000018</v>
      </c>
      <c r="F22" s="47">
        <v>568012.84794000001</v>
      </c>
      <c r="H22" s="47">
        <v>334899.88819999999</v>
      </c>
    </row>
    <row r="23" spans="1:8" x14ac:dyDescent="0.25">
      <c r="A23" t="s">
        <v>79</v>
      </c>
      <c r="B23" s="51">
        <v>-204677.67851</v>
      </c>
      <c r="D23" s="47">
        <v>-131954.54866999999</v>
      </c>
      <c r="F23" s="47">
        <v>-948783.71684000012</v>
      </c>
      <c r="H23" s="47">
        <v>-588825.98321999994</v>
      </c>
    </row>
    <row r="24" spans="1:8" ht="15.75" thickBot="1" x14ac:dyDescent="0.3">
      <c r="A24" t="s">
        <v>80</v>
      </c>
      <c r="B24" s="48">
        <v>-127249.84124999987</v>
      </c>
      <c r="D24" s="46">
        <v>-19464.616619999997</v>
      </c>
      <c r="F24" s="46">
        <v>-353775.23445000063</v>
      </c>
      <c r="H24" s="46">
        <v>-185227.30711999992</v>
      </c>
    </row>
    <row r="25" spans="1:8" x14ac:dyDescent="0.25">
      <c r="B25" s="60">
        <f>SUM(B22:B24)</f>
        <v>-134318.60363999987</v>
      </c>
      <c r="D25" s="60">
        <f>SUM(D22:D24)</f>
        <v>-90916.027039999972</v>
      </c>
      <c r="F25" s="60">
        <f>SUM(F22:F24)</f>
        <v>-734546.10335000069</v>
      </c>
      <c r="H25" s="60">
        <f>SUM(H22:H24)</f>
        <v>-439153.4021399999</v>
      </c>
    </row>
    <row r="26" spans="1:8" x14ac:dyDescent="0.25">
      <c r="B26" s="59"/>
    </row>
    <row r="27" spans="1:8" x14ac:dyDescent="0.25">
      <c r="A27" t="s">
        <v>81</v>
      </c>
      <c r="B27" s="47">
        <v>-35310.102660000011</v>
      </c>
      <c r="C27" s="47"/>
      <c r="D27" s="47">
        <v>-230921.14493600003</v>
      </c>
      <c r="E27" s="47"/>
      <c r="F27" s="47">
        <v>-91920.969870000001</v>
      </c>
      <c r="H27" s="47">
        <v>-284739</v>
      </c>
    </row>
    <row r="29" spans="1:8" x14ac:dyDescent="0.25">
      <c r="A29" s="43" t="s">
        <v>82</v>
      </c>
      <c r="B29" s="50">
        <f>B19+B25+B27</f>
        <v>-27768.341893800221</v>
      </c>
      <c r="C29" s="43"/>
      <c r="D29" s="50">
        <f>D19+D25+D27</f>
        <v>-484124.94830600009</v>
      </c>
      <c r="E29" s="43"/>
      <c r="F29" s="50">
        <f>F19+F25+F27</f>
        <v>-728041.29605380062</v>
      </c>
      <c r="H29" s="50">
        <f>H19+H25+H27</f>
        <v>-1410696.475349999</v>
      </c>
    </row>
    <row r="31" spans="1:8" x14ac:dyDescent="0.25">
      <c r="A31" s="43" t="s">
        <v>83</v>
      </c>
    </row>
    <row r="32" spans="1:8" x14ac:dyDescent="0.25">
      <c r="A32" t="s">
        <v>84</v>
      </c>
      <c r="B32" s="47">
        <v>-536.65037000000007</v>
      </c>
      <c r="D32" s="47">
        <v>-623.29097000000002</v>
      </c>
      <c r="F32" s="47">
        <v>-1632.2411199999999</v>
      </c>
      <c r="H32" s="47">
        <v>-1290.2329299999969</v>
      </c>
    </row>
    <row r="33" spans="1:8" ht="15.75" thickBot="1" x14ac:dyDescent="0.3">
      <c r="A33" t="s">
        <v>85</v>
      </c>
      <c r="B33" s="46">
        <v>49770.340400000008</v>
      </c>
      <c r="D33" s="46">
        <v>38552.552989999996</v>
      </c>
      <c r="F33" s="46">
        <v>19898.749920000009</v>
      </c>
      <c r="H33" s="46">
        <v>78952.905229999975</v>
      </c>
    </row>
    <row r="34" spans="1:8" x14ac:dyDescent="0.25">
      <c r="B34" s="47">
        <f>SUM(B32:B33)</f>
        <v>49233.690030000005</v>
      </c>
      <c r="D34" s="47">
        <f>SUM(D32:D33)</f>
        <v>37929.262019999995</v>
      </c>
      <c r="F34" s="47">
        <f>SUM(F32:F33)</f>
        <v>18266.508800000011</v>
      </c>
      <c r="H34" s="47">
        <f>SUM(H32:H33)</f>
        <v>77662.672299999977</v>
      </c>
    </row>
    <row r="35" spans="1:8" ht="15.75" thickBot="1" x14ac:dyDescent="0.3"/>
    <row r="36" spans="1:8" ht="15.75" thickBot="1" x14ac:dyDescent="0.3">
      <c r="A36" s="43" t="s">
        <v>86</v>
      </c>
      <c r="B36" s="53">
        <f>B34+B29</f>
        <v>21465.348136199784</v>
      </c>
      <c r="D36" s="53">
        <f>D34+D29</f>
        <v>-446195.68628600007</v>
      </c>
      <c r="F36" s="53">
        <f>F34+F29+1</f>
        <v>-709773.78725380055</v>
      </c>
      <c r="H36" s="53">
        <f>H34+H29</f>
        <v>-1333033.8030499991</v>
      </c>
    </row>
    <row r="37" spans="1:8" ht="15.75" thickTop="1" x14ac:dyDescent="0.25"/>
  </sheetData>
  <mergeCells count="2">
    <mergeCell ref="B3:D3"/>
    <mergeCell ref="F3:H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showGridLines="0" zoomScale="90" zoomScaleNormal="90" workbookViewId="0">
      <pane ySplit="3" topLeftCell="A4" activePane="bottomLeft" state="frozen"/>
      <selection activeCell="J37" sqref="J37"/>
      <selection pane="bottomLeft" activeCell="B9" sqref="B9"/>
    </sheetView>
  </sheetViews>
  <sheetFormatPr defaultRowHeight="12.75" x14ac:dyDescent="0.2"/>
  <cols>
    <col min="1" max="1" width="3.42578125" style="26" customWidth="1"/>
    <col min="2" max="2" width="47.28515625" style="26" customWidth="1"/>
    <col min="3" max="3" width="10.7109375" style="26" customWidth="1"/>
    <col min="4" max="4" width="1.28515625" style="26" customWidth="1"/>
    <col min="5" max="5" width="17.42578125" style="26" bestFit="1" customWidth="1"/>
    <col min="6" max="6" width="2.140625" style="26" customWidth="1"/>
    <col min="7" max="7" width="18.42578125" style="26" customWidth="1"/>
    <col min="8" max="8" width="1.28515625" style="26" customWidth="1"/>
    <col min="9" max="9" width="18.28515625" style="26" customWidth="1"/>
    <col min="10" max="10" width="1" style="26" customWidth="1"/>
    <col min="11" max="11" width="16.140625" style="26" customWidth="1"/>
    <col min="12" max="12" width="1.5703125" style="26" customWidth="1"/>
    <col min="13" max="13" width="17.42578125" style="26" customWidth="1"/>
    <col min="14" max="14" width="0.85546875" style="26" customWidth="1"/>
    <col min="15" max="16384" width="9.140625" style="26"/>
  </cols>
  <sheetData>
    <row r="1" spans="2:14" x14ac:dyDescent="0.2">
      <c r="B1" s="24" t="s">
        <v>0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2:14" x14ac:dyDescent="0.2">
      <c r="B2" s="24" t="s">
        <v>48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2:14" x14ac:dyDescent="0.2">
      <c r="B3" s="24" t="s">
        <v>2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2:14" ht="13.5" thickBot="1" x14ac:dyDescent="0.25">
      <c r="B4" s="24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</row>
    <row r="5" spans="2:14" ht="26.25" thickBot="1" x14ac:dyDescent="0.25">
      <c r="B5" s="27" t="s">
        <v>49</v>
      </c>
      <c r="C5" s="28"/>
      <c r="D5" s="28"/>
      <c r="E5" s="58" t="s">
        <v>50</v>
      </c>
      <c r="F5" s="58"/>
      <c r="G5" s="58"/>
      <c r="H5" s="29"/>
      <c r="I5" s="30" t="s">
        <v>51</v>
      </c>
      <c r="J5" s="31"/>
      <c r="K5" s="25"/>
      <c r="L5" s="25"/>
      <c r="M5" s="25"/>
      <c r="N5" s="25"/>
    </row>
    <row r="6" spans="2:14" x14ac:dyDescent="0.2">
      <c r="B6" s="32"/>
      <c r="C6" s="56" t="s">
        <v>52</v>
      </c>
      <c r="D6" s="31"/>
      <c r="E6" s="56" t="s">
        <v>53</v>
      </c>
      <c r="F6" s="31"/>
      <c r="G6" s="56" t="s">
        <v>54</v>
      </c>
      <c r="H6" s="31"/>
      <c r="I6" s="56" t="s">
        <v>55</v>
      </c>
      <c r="J6" s="31"/>
      <c r="K6" s="56" t="s">
        <v>56</v>
      </c>
      <c r="L6" s="31"/>
      <c r="M6" s="56" t="s">
        <v>57</v>
      </c>
      <c r="N6" s="31"/>
    </row>
    <row r="7" spans="2:14" ht="13.5" thickBot="1" x14ac:dyDescent="0.25">
      <c r="B7" s="32"/>
      <c r="C7" s="57"/>
      <c r="D7" s="31"/>
      <c r="E7" s="57"/>
      <c r="F7" s="31"/>
      <c r="G7" s="57"/>
      <c r="H7" s="31"/>
      <c r="I7" s="57"/>
      <c r="J7" s="31"/>
      <c r="K7" s="57"/>
      <c r="L7" s="31"/>
      <c r="M7" s="57"/>
      <c r="N7" s="31"/>
    </row>
    <row r="8" spans="2:14" ht="13.5" thickBot="1" x14ac:dyDescent="0.25"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</row>
    <row r="9" spans="2:14" ht="13.5" thickBot="1" x14ac:dyDescent="0.25">
      <c r="B9" s="33" t="s">
        <v>58</v>
      </c>
      <c r="C9" s="34">
        <v>2294192</v>
      </c>
      <c r="D9" s="35">
        <v>0</v>
      </c>
      <c r="E9" s="34">
        <v>1070755</v>
      </c>
      <c r="F9" s="35">
        <v>0</v>
      </c>
      <c r="G9" s="34">
        <v>43404</v>
      </c>
      <c r="H9" s="35">
        <v>0</v>
      </c>
      <c r="I9" s="34">
        <v>-68581.630999999994</v>
      </c>
      <c r="J9" s="35">
        <v>0</v>
      </c>
      <c r="K9" s="34">
        <v>-2589493</v>
      </c>
      <c r="L9" s="35">
        <v>0</v>
      </c>
      <c r="M9" s="34">
        <v>750276.36899999995</v>
      </c>
      <c r="N9" s="35"/>
    </row>
    <row r="10" spans="2:14" ht="13.5" thickTop="1" x14ac:dyDescent="0.2">
      <c r="B10" s="33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</row>
    <row r="11" spans="2:14" x14ac:dyDescent="0.2">
      <c r="B11" s="37" t="s">
        <v>59</v>
      </c>
      <c r="C11" s="38">
        <v>0</v>
      </c>
      <c r="D11" s="38"/>
      <c r="E11" s="38">
        <v>0</v>
      </c>
      <c r="F11" s="38"/>
      <c r="G11" s="38">
        <v>0</v>
      </c>
      <c r="H11" s="38"/>
      <c r="I11" s="39">
        <v>6988</v>
      </c>
      <c r="J11" s="38"/>
      <c r="K11" s="38">
        <v>0</v>
      </c>
      <c r="L11" s="40"/>
      <c r="M11" s="40">
        <v>6988</v>
      </c>
      <c r="N11" s="40"/>
    </row>
    <row r="12" spans="2:14" x14ac:dyDescent="0.2">
      <c r="B12" s="37" t="s">
        <v>60</v>
      </c>
      <c r="C12" s="38">
        <v>222990</v>
      </c>
      <c r="D12" s="38"/>
      <c r="E12" s="38">
        <v>0</v>
      </c>
      <c r="F12" s="38"/>
      <c r="G12" s="38">
        <v>0</v>
      </c>
      <c r="H12" s="38"/>
      <c r="I12" s="39">
        <v>0</v>
      </c>
      <c r="J12" s="38"/>
      <c r="K12" s="38">
        <v>0</v>
      </c>
      <c r="L12" s="40"/>
      <c r="M12" s="40">
        <v>222990</v>
      </c>
      <c r="N12" s="40"/>
    </row>
    <row r="13" spans="2:14" ht="13.5" thickBot="1" x14ac:dyDescent="0.25">
      <c r="B13" s="37" t="s">
        <v>61</v>
      </c>
      <c r="C13" s="38">
        <v>0</v>
      </c>
      <c r="D13" s="38"/>
      <c r="E13" s="38">
        <v>0</v>
      </c>
      <c r="F13" s="38"/>
      <c r="G13" s="38">
        <v>0</v>
      </c>
      <c r="H13" s="38"/>
      <c r="I13" s="38">
        <v>0</v>
      </c>
      <c r="J13" s="38"/>
      <c r="K13" s="38">
        <v>-132539</v>
      </c>
      <c r="L13" s="40"/>
      <c r="M13" s="40">
        <v>-132539</v>
      </c>
      <c r="N13" s="40"/>
    </row>
    <row r="14" spans="2:14" ht="13.5" thickBot="1" x14ac:dyDescent="0.25">
      <c r="B14" s="33" t="s">
        <v>62</v>
      </c>
      <c r="C14" s="34">
        <v>2517182</v>
      </c>
      <c r="D14" s="35">
        <v>0</v>
      </c>
      <c r="E14" s="34">
        <v>1070755</v>
      </c>
      <c r="F14" s="35">
        <v>0</v>
      </c>
      <c r="G14" s="34">
        <v>43404</v>
      </c>
      <c r="H14" s="35">
        <v>0</v>
      </c>
      <c r="I14" s="34">
        <v>-61593.630999999994</v>
      </c>
      <c r="J14" s="35">
        <v>0</v>
      </c>
      <c r="K14" s="34">
        <v>-2722032</v>
      </c>
      <c r="L14" s="35">
        <v>0</v>
      </c>
      <c r="M14" s="34">
        <v>847715.36899999995</v>
      </c>
      <c r="N14" s="35"/>
    </row>
    <row r="15" spans="2:14" ht="13.5" thickTop="1" x14ac:dyDescent="0.2">
      <c r="B15" s="33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</row>
    <row r="16" spans="2:14" x14ac:dyDescent="0.2">
      <c r="B16" s="37" t="s">
        <v>59</v>
      </c>
      <c r="C16" s="39">
        <v>0</v>
      </c>
      <c r="D16" s="39"/>
      <c r="E16" s="39">
        <v>0</v>
      </c>
      <c r="F16" s="39"/>
      <c r="G16" s="39">
        <v>0</v>
      </c>
      <c r="H16" s="39"/>
      <c r="I16" s="39">
        <v>22308.101999999999</v>
      </c>
      <c r="J16" s="39"/>
      <c r="K16" s="39"/>
      <c r="L16" s="39"/>
      <c r="M16" s="41">
        <v>22308.101999999999</v>
      </c>
      <c r="N16" s="39"/>
    </row>
    <row r="17" spans="2:14" x14ac:dyDescent="0.2">
      <c r="B17" s="37" t="s">
        <v>60</v>
      </c>
      <c r="C17" s="39">
        <v>0</v>
      </c>
      <c r="D17" s="39"/>
      <c r="E17" s="39">
        <v>0</v>
      </c>
      <c r="F17" s="39"/>
      <c r="G17" s="39">
        <v>0</v>
      </c>
      <c r="H17" s="39"/>
      <c r="I17" s="39"/>
      <c r="J17" s="39"/>
      <c r="K17" s="39"/>
      <c r="L17" s="39"/>
      <c r="M17" s="41">
        <v>0</v>
      </c>
      <c r="N17" s="39"/>
    </row>
    <row r="18" spans="2:14" ht="13.5" thickBot="1" x14ac:dyDescent="0.25">
      <c r="B18" s="37" t="s">
        <v>61</v>
      </c>
      <c r="C18" s="42">
        <v>0</v>
      </c>
      <c r="D18" s="42"/>
      <c r="E18" s="42">
        <v>0</v>
      </c>
      <c r="F18" s="42"/>
      <c r="G18" s="42">
        <v>0</v>
      </c>
      <c r="H18" s="42"/>
      <c r="I18" s="42"/>
      <c r="J18" s="42"/>
      <c r="K18" s="38">
        <v>-329982.18699999992</v>
      </c>
      <c r="L18" s="42"/>
      <c r="M18" s="40">
        <v>-329982.18699999992</v>
      </c>
    </row>
    <row r="19" spans="2:14" ht="13.5" thickBot="1" x14ac:dyDescent="0.25">
      <c r="B19" s="33" t="s">
        <v>63</v>
      </c>
      <c r="C19" s="34">
        <v>2517182</v>
      </c>
      <c r="E19" s="34">
        <v>1070755</v>
      </c>
      <c r="G19" s="34">
        <v>43404</v>
      </c>
      <c r="I19" s="34">
        <v>-39285.528999999995</v>
      </c>
      <c r="K19" s="34">
        <v>-3052014.1869999999</v>
      </c>
      <c r="M19" s="34">
        <v>540041.28399999999</v>
      </c>
    </row>
    <row r="20" spans="2:14" ht="13.5" thickTop="1" x14ac:dyDescent="0.2"/>
    <row r="21" spans="2:14" x14ac:dyDescent="0.2">
      <c r="B21" s="37" t="s">
        <v>59</v>
      </c>
      <c r="C21" s="39">
        <v>0</v>
      </c>
      <c r="D21" s="39"/>
      <c r="E21" s="39">
        <v>0</v>
      </c>
      <c r="F21" s="39"/>
      <c r="G21" s="39">
        <v>0</v>
      </c>
      <c r="H21" s="39"/>
      <c r="I21" s="39">
        <v>130</v>
      </c>
      <c r="J21" s="39"/>
      <c r="K21" s="39">
        <v>0</v>
      </c>
      <c r="L21" s="39"/>
      <c r="M21" s="41">
        <v>130</v>
      </c>
    </row>
    <row r="22" spans="2:14" x14ac:dyDescent="0.2">
      <c r="B22" s="37" t="s">
        <v>60</v>
      </c>
      <c r="C22" s="39">
        <v>0</v>
      </c>
      <c r="D22" s="39"/>
      <c r="E22" s="39">
        <v>0</v>
      </c>
      <c r="F22" s="39"/>
      <c r="G22" s="39">
        <v>0</v>
      </c>
      <c r="H22" s="39"/>
      <c r="I22" s="39">
        <v>0</v>
      </c>
      <c r="J22" s="39"/>
      <c r="K22" s="39">
        <v>0</v>
      </c>
      <c r="L22" s="39"/>
      <c r="M22" s="41">
        <v>0</v>
      </c>
    </row>
    <row r="23" spans="2:14" ht="13.5" thickBot="1" x14ac:dyDescent="0.25">
      <c r="B23" s="37" t="s">
        <v>61</v>
      </c>
      <c r="C23" s="42">
        <v>0</v>
      </c>
      <c r="D23" s="42"/>
      <c r="E23" s="42">
        <v>0</v>
      </c>
      <c r="F23" s="42"/>
      <c r="G23" s="42">
        <v>0</v>
      </c>
      <c r="H23" s="42"/>
      <c r="I23" s="42">
        <v>0</v>
      </c>
      <c r="J23" s="42"/>
      <c r="K23" s="38">
        <v>-268740.67588000093</v>
      </c>
      <c r="L23" s="42"/>
      <c r="M23" s="40">
        <v>-268740.67588000093</v>
      </c>
    </row>
    <row r="24" spans="2:14" ht="13.5" thickBot="1" x14ac:dyDescent="0.25">
      <c r="B24" s="33" t="s">
        <v>64</v>
      </c>
      <c r="C24" s="34">
        <v>2517182</v>
      </c>
      <c r="E24" s="34">
        <v>1070755</v>
      </c>
      <c r="G24" s="34">
        <v>43404</v>
      </c>
      <c r="I24" s="34">
        <v>-39155.528999999995</v>
      </c>
      <c r="K24" s="34">
        <v>-3320754.8628800008</v>
      </c>
      <c r="M24" s="34">
        <v>271430.60811999906</v>
      </c>
    </row>
    <row r="25" spans="2:14" ht="13.5" thickTop="1" x14ac:dyDescent="0.2"/>
    <row r="26" spans="2:14" x14ac:dyDescent="0.2">
      <c r="B26" s="37" t="s">
        <v>59</v>
      </c>
      <c r="C26" s="39">
        <v>0</v>
      </c>
      <c r="D26" s="39"/>
      <c r="E26" s="39">
        <v>0</v>
      </c>
      <c r="F26" s="39"/>
      <c r="G26" s="39">
        <v>0</v>
      </c>
      <c r="H26" s="39"/>
      <c r="I26" s="39">
        <v>20993.898000000001</v>
      </c>
      <c r="J26" s="39"/>
      <c r="K26" s="39">
        <v>0</v>
      </c>
      <c r="L26" s="39"/>
      <c r="M26" s="41">
        <v>20993.898000000001</v>
      </c>
    </row>
    <row r="27" spans="2:14" x14ac:dyDescent="0.2">
      <c r="B27" s="37" t="s">
        <v>60</v>
      </c>
      <c r="C27" s="39">
        <v>0</v>
      </c>
      <c r="D27" s="39"/>
      <c r="E27" s="39">
        <v>0</v>
      </c>
      <c r="F27" s="39"/>
      <c r="G27" s="39">
        <v>0</v>
      </c>
      <c r="H27" s="39"/>
      <c r="I27" s="39">
        <v>0</v>
      </c>
      <c r="J27" s="39"/>
      <c r="K27" s="39">
        <v>0</v>
      </c>
      <c r="L27" s="39"/>
      <c r="M27" s="41">
        <v>0</v>
      </c>
    </row>
    <row r="28" spans="2:14" ht="13.5" thickBot="1" x14ac:dyDescent="0.25">
      <c r="B28" s="37" t="s">
        <v>61</v>
      </c>
      <c r="C28" s="42">
        <v>0</v>
      </c>
      <c r="D28" s="42"/>
      <c r="E28" s="42">
        <v>0</v>
      </c>
      <c r="F28" s="42"/>
      <c r="G28" s="42">
        <v>0</v>
      </c>
      <c r="H28" s="42"/>
      <c r="I28" s="42">
        <v>0</v>
      </c>
      <c r="J28" s="42"/>
      <c r="K28" s="38">
        <v>21487.685996200918</v>
      </c>
      <c r="L28" s="42"/>
      <c r="M28" s="40">
        <v>21487.685996200918</v>
      </c>
    </row>
    <row r="29" spans="2:14" ht="13.5" thickBot="1" x14ac:dyDescent="0.25">
      <c r="B29" s="33" t="s">
        <v>64</v>
      </c>
      <c r="C29" s="34">
        <v>2517182</v>
      </c>
      <c r="E29" s="34">
        <v>1070755</v>
      </c>
      <c r="G29" s="34">
        <v>43404</v>
      </c>
      <c r="I29" s="34">
        <v>-18161.630999999994</v>
      </c>
      <c r="K29" s="34">
        <v>-3299267.1768838</v>
      </c>
      <c r="M29" s="34">
        <v>313912.19211619999</v>
      </c>
    </row>
    <row r="30" spans="2:14" ht="13.5" thickTop="1" x14ac:dyDescent="0.2"/>
    <row r="31" spans="2:14" ht="13.5" thickBot="1" x14ac:dyDescent="0.25">
      <c r="I31" s="36"/>
    </row>
    <row r="32" spans="2:14" ht="30" customHeight="1" thickBot="1" x14ac:dyDescent="0.25">
      <c r="B32" s="27" t="s">
        <v>65</v>
      </c>
    </row>
    <row r="33" spans="2:13" ht="13.5" thickBot="1" x14ac:dyDescent="0.25"/>
    <row r="34" spans="2:13" ht="13.5" thickBot="1" x14ac:dyDescent="0.25">
      <c r="B34" s="33" t="s">
        <v>58</v>
      </c>
      <c r="C34" s="34">
        <v>2294192</v>
      </c>
      <c r="D34" s="35">
        <v>0</v>
      </c>
      <c r="E34" s="34">
        <v>1070755</v>
      </c>
      <c r="F34" s="35">
        <v>0</v>
      </c>
      <c r="G34" s="34">
        <v>43404</v>
      </c>
      <c r="H34" s="35">
        <v>0</v>
      </c>
      <c r="I34" s="34">
        <v>-68581.630999999994</v>
      </c>
      <c r="J34" s="35">
        <v>0</v>
      </c>
      <c r="K34" s="34">
        <v>-2589493</v>
      </c>
      <c r="L34" s="35">
        <v>0</v>
      </c>
      <c r="M34" s="34">
        <v>750276.36899999995</v>
      </c>
    </row>
    <row r="35" spans="2:13" ht="13.5" thickTop="1" x14ac:dyDescent="0.2">
      <c r="B35" s="33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</row>
    <row r="36" spans="2:13" x14ac:dyDescent="0.2">
      <c r="B36" s="37" t="s">
        <v>59</v>
      </c>
      <c r="C36" s="38">
        <v>0</v>
      </c>
      <c r="D36" s="38"/>
      <c r="E36" s="38">
        <v>0</v>
      </c>
      <c r="F36" s="38"/>
      <c r="G36" s="38">
        <v>0</v>
      </c>
      <c r="H36" s="38"/>
      <c r="I36" s="38">
        <v>50420</v>
      </c>
      <c r="J36" s="38"/>
      <c r="K36" s="38">
        <v>0</v>
      </c>
      <c r="L36" s="38"/>
      <c r="M36" s="38">
        <v>50420</v>
      </c>
    </row>
    <row r="37" spans="2:13" x14ac:dyDescent="0.2">
      <c r="B37" s="37" t="s">
        <v>60</v>
      </c>
      <c r="C37" s="38">
        <v>222990</v>
      </c>
      <c r="D37" s="38"/>
      <c r="E37" s="38">
        <v>0</v>
      </c>
      <c r="F37" s="38"/>
      <c r="G37" s="38">
        <v>0</v>
      </c>
      <c r="H37" s="38"/>
      <c r="I37" s="38">
        <v>0</v>
      </c>
      <c r="J37" s="38"/>
      <c r="K37" s="38">
        <v>0</v>
      </c>
      <c r="L37" s="38"/>
      <c r="M37" s="38">
        <v>222990</v>
      </c>
    </row>
    <row r="38" spans="2:13" ht="13.5" thickBot="1" x14ac:dyDescent="0.25">
      <c r="B38" s="37" t="s">
        <v>61</v>
      </c>
      <c r="C38" s="38">
        <v>0</v>
      </c>
      <c r="D38" s="38"/>
      <c r="E38" s="38">
        <v>0</v>
      </c>
      <c r="F38" s="38"/>
      <c r="G38" s="38">
        <v>0</v>
      </c>
      <c r="H38" s="38"/>
      <c r="I38" s="38">
        <v>0</v>
      </c>
      <c r="J38" s="38"/>
      <c r="K38" s="38">
        <v>-709774.17688379996</v>
      </c>
      <c r="L38" s="38"/>
      <c r="M38" s="38">
        <v>-709774.17688379996</v>
      </c>
    </row>
    <row r="39" spans="2:13" ht="13.5" thickBot="1" x14ac:dyDescent="0.25">
      <c r="B39" s="33" t="s">
        <v>64</v>
      </c>
      <c r="C39" s="34">
        <v>2517182</v>
      </c>
      <c r="D39" s="35"/>
      <c r="E39" s="34">
        <v>1070755</v>
      </c>
      <c r="F39" s="35"/>
      <c r="G39" s="34">
        <v>43404</v>
      </c>
      <c r="H39" s="35"/>
      <c r="I39" s="34">
        <v>-18161.630999999994</v>
      </c>
      <c r="J39" s="35"/>
      <c r="K39" s="34">
        <v>-3299267.1768838</v>
      </c>
      <c r="L39" s="35"/>
      <c r="M39" s="34">
        <v>313912.19211619999</v>
      </c>
    </row>
    <row r="40" spans="2:13" ht="13.5" thickTop="1" x14ac:dyDescent="0.2"/>
  </sheetData>
  <mergeCells count="7">
    <mergeCell ref="M6:M7"/>
    <mergeCell ref="E5:G5"/>
    <mergeCell ref="C6:C7"/>
    <mergeCell ref="E6:E7"/>
    <mergeCell ref="G6:G7"/>
    <mergeCell ref="I6:I7"/>
    <mergeCell ref="K6:K7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Balanço Patrimonial 4T13</vt:lpstr>
      <vt:lpstr>DRE 4T13</vt:lpstr>
      <vt:lpstr>DMPL 4T13</vt:lpstr>
    </vt:vector>
  </TitlesOfParts>
  <Company>Gol Linhas Aereas Inteligentes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Sumie Amaral</dc:creator>
  <cp:lastModifiedBy>Carolina Sumie Amaral</cp:lastModifiedBy>
  <dcterms:created xsi:type="dcterms:W3CDTF">2014-04-29T18:40:54Z</dcterms:created>
  <dcterms:modified xsi:type="dcterms:W3CDTF">2014-04-30T21:39:34Z</dcterms:modified>
</cp:coreProperties>
</file>